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15576" windowHeight="11760" tabRatio="726" firstSheet="1" activeTab="3"/>
  </bookViews>
  <sheets>
    <sheet name="ПереченьГАД" sheetId="12" r:id="rId1"/>
    <sheet name="Источники" sheetId="7" r:id="rId2"/>
    <sheet name="Доходы" sheetId="8" r:id="rId3"/>
    <sheet name="РзПз" sheetId="11" r:id="rId4"/>
  </sheets>
  <externalReferences>
    <externalReference r:id="rId5"/>
  </externalReferences>
  <definedNames>
    <definedName name="__bookmark_5">Источники!$A$3:$E$18</definedName>
    <definedName name="__bookmark_6" localSheetId="0">[1]Источники!#REF!</definedName>
    <definedName name="__bookmark_6" localSheetId="3">Источники!#REF!</definedName>
    <definedName name="__bookmark_6">Источники!#REF!</definedName>
    <definedName name="_xlnm.Print_Titles" localSheetId="2">Доходы!$6:$6</definedName>
    <definedName name="_xlnm.Print_Titles" localSheetId="0">ПереченьГАД!#REF!</definedName>
    <definedName name="_xlnm.Print_Area" localSheetId="0">ПереченьГАД!$A$1:$C$36</definedName>
    <definedName name="_xlnm.Print_Area" localSheetId="3">РзПз!$A$1:$G$35</definedName>
  </definedNames>
  <calcPr calcId="125725"/>
</workbook>
</file>

<file path=xl/calcChain.xml><?xml version="1.0" encoding="utf-8"?>
<calcChain xmlns="http://schemas.openxmlformats.org/spreadsheetml/2006/main">
  <c r="C14" i="7"/>
  <c r="C63" i="8"/>
  <c r="C57"/>
  <c r="D57"/>
  <c r="E57"/>
  <c r="C60" l="1"/>
  <c r="C59" s="1"/>
  <c r="E63" l="1"/>
  <c r="E62" s="1"/>
  <c r="D63"/>
  <c r="D62" s="1"/>
  <c r="C62"/>
  <c r="E60"/>
  <c r="E59" s="1"/>
  <c r="D60"/>
  <c r="D59" s="1"/>
  <c r="D55" l="1"/>
  <c r="E55"/>
  <c r="C55"/>
  <c r="A6" i="12" l="1"/>
  <c r="D48" i="8"/>
  <c r="E48"/>
  <c r="C48"/>
  <c r="D38" l="1"/>
  <c r="D37" s="1"/>
  <c r="D36" s="1"/>
  <c r="D35" s="1"/>
  <c r="D41"/>
  <c r="D39" s="1"/>
  <c r="C41"/>
  <c r="C39" s="1"/>
  <c r="C37"/>
  <c r="C36" s="1"/>
  <c r="C35" s="1"/>
  <c r="E42" l="1"/>
  <c r="E41" s="1"/>
  <c r="E39" s="1"/>
  <c r="E38"/>
  <c r="E37" s="1"/>
  <c r="E36" s="1"/>
  <c r="E35" s="1"/>
  <c r="E29" i="11" l="1"/>
  <c r="F29" l="1"/>
  <c r="G29" l="1"/>
  <c r="C9" i="8"/>
  <c r="C8" s="1"/>
  <c r="D9"/>
  <c r="D8" s="1"/>
  <c r="E9"/>
  <c r="E8" s="1"/>
  <c r="C12"/>
  <c r="C18"/>
  <c r="C17" s="1"/>
  <c r="D18"/>
  <c r="D17" s="1"/>
  <c r="E18"/>
  <c r="E17" s="1"/>
  <c r="C21"/>
  <c r="D21"/>
  <c r="E21"/>
  <c r="C24"/>
  <c r="D24"/>
  <c r="E24"/>
  <c r="C26"/>
  <c r="D26"/>
  <c r="E26"/>
  <c r="C29"/>
  <c r="C28" s="1"/>
  <c r="D29"/>
  <c r="D28" s="1"/>
  <c r="E29"/>
  <c r="E28" s="1"/>
  <c r="C33"/>
  <c r="C32" s="1"/>
  <c r="D33"/>
  <c r="D46"/>
  <c r="D45" s="1"/>
  <c r="C46"/>
  <c r="C45" s="1"/>
  <c r="E46"/>
  <c r="E45" s="1"/>
  <c r="C51"/>
  <c r="D51"/>
  <c r="E51"/>
  <c r="C53"/>
  <c r="E53"/>
  <c r="D32" l="1"/>
  <c r="D31" s="1"/>
  <c r="C50"/>
  <c r="C44" s="1"/>
  <c r="E50"/>
  <c r="E44" s="1"/>
  <c r="C31"/>
  <c r="D23"/>
  <c r="D20" s="1"/>
  <c r="C23"/>
  <c r="C20" s="1"/>
  <c r="C11"/>
  <c r="E23"/>
  <c r="E20" s="1"/>
  <c r="D12"/>
  <c r="E12"/>
  <c r="D53"/>
  <c r="E33"/>
  <c r="E32" l="1"/>
  <c r="E31" s="1"/>
  <c r="E43"/>
  <c r="C43"/>
  <c r="D50"/>
  <c r="D44" s="1"/>
  <c r="C7"/>
  <c r="D11"/>
  <c r="E11"/>
  <c r="D7" l="1"/>
  <c r="E7"/>
  <c r="E65" s="1"/>
  <c r="D43"/>
  <c r="D65" s="1"/>
  <c r="C65"/>
  <c r="F24" i="11" l="1"/>
  <c r="E14" i="7"/>
  <c r="E13" s="1"/>
  <c r="E12" s="1"/>
  <c r="E11" s="1"/>
  <c r="D14"/>
  <c r="D13" s="1"/>
  <c r="D12" s="1"/>
  <c r="D11" s="1"/>
  <c r="C13"/>
  <c r="C12" s="1"/>
  <c r="C11" s="1"/>
  <c r="G30" i="11"/>
  <c r="E30"/>
  <c r="G24" l="1"/>
  <c r="G19"/>
  <c r="F19"/>
  <c r="E19"/>
  <c r="E17"/>
  <c r="F30"/>
  <c r="E24"/>
  <c r="F17" l="1"/>
  <c r="G17" l="1"/>
  <c r="E28" l="1"/>
  <c r="G28"/>
  <c r="F28" l="1"/>
  <c r="E10" i="7" l="1"/>
  <c r="C10"/>
  <c r="D10" l="1"/>
</calcChain>
</file>

<file path=xl/sharedStrings.xml><?xml version="1.0" encoding="utf-8"?>
<sst xmlns="http://schemas.openxmlformats.org/spreadsheetml/2006/main" count="309" uniqueCount="239">
  <si>
    <t/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</si>
  <si>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</si>
  <si>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</si>
  <si>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</si>
  <si>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Физическая культура</t>
  </si>
  <si>
    <t>ФИЗИЧЕСКАЯ КУЛЬТУРА И СПОРТ</t>
  </si>
  <si>
    <t>Социальное обеспечение населения</t>
  </si>
  <si>
    <t>СОЦИАЛЬНАЯ ПОЛИТИКА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</si>
  <si>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</si>
  <si>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</si>
  <si>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</si>
  <si>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</si>
  <si>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</si>
  <si>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</si>
  <si>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</si>
  <si>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</si>
  <si>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</si>
  <si>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</si>
  <si>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</si>
  <si>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</si>
  <si>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КУЛЬТУРА, КИНЕМАТОГРАФИЯ</t>
  </si>
  <si>
    <t>Мобилизационная и вневойсковая подготовка</t>
  </si>
  <si>
    <t>НАЦИОНАЛЬНАЯ ОБОРОНА</t>
  </si>
  <si>
    <t>Резервные фонды</t>
  </si>
  <si>
    <t>подраздел</t>
  </si>
  <si>
    <t>раздел</t>
  </si>
  <si>
    <t>Наименование</t>
  </si>
  <si>
    <t>Обеспечение пожарной безопасности</t>
  </si>
  <si>
    <t>Благоустройство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</si>
  <si>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</si>
  <si>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</si>
  <si>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</si>
  <si>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</si>
  <si>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</si>
  <si>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</si>
  <si>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</si>
  <si>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</si>
  <si>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</si>
  <si>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</si>
  <si>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</si>
  <si>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</si>
  <si>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Код источника финансирования дефицита бюджета по бюджетной классификации</t>
  </si>
  <si>
    <t>X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</si>
  <si>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</si>
  <si>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</si>
  <si>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</si>
  <si>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</si>
  <si>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</si>
  <si>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</si>
  <si>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</si>
  <si>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</si>
  <si>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</si>
  <si>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</si>
  <si>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</si>
  <si>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</si>
  <si>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</si>
  <si>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</si>
  <si>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</si>
  <si>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</si>
  <si>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</si>
  <si>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</si>
  <si>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</si>
  <si>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</si>
  <si>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 бюджета - ВСЕГО: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</si>
  <si>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</si>
  <si>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000 20203003100000151</t>
  </si>
  <si>
    <t>000 20203003000000151</t>
  </si>
  <si>
    <t>Субвенции бюджетам на государственную регистрацию актов гражданского состояния</t>
  </si>
  <si>
    <t>Дотации на выравнивание бюджетной обеспеченности</t>
  </si>
  <si>
    <t>000 20200000000000000</t>
  </si>
  <si>
    <t>БЕЗВОЗМЕЗДНЫЕ ПОСТУПЛЕНИЯ ОТ ДРУГИХ БЮДЖЕТОВ БЮДЖЕТНОЙ СИСТЕМЫ РОССИЙСКОЙ ФЕДЕРАЦИИ</t>
  </si>
  <si>
    <t>000 20000000000000000</t>
  </si>
  <si>
    <t>БЕЗВОЗМЕЗДНЫЕ ПОСТУПЛЕНИЯ</t>
  </si>
  <si>
    <t>000 11105035100000120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</si>
  <si>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</si>
  <si>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</si>
  <si>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</si>
  <si>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</si>
  <si>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</si>
  <si>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000 11100000000000000</t>
  </si>
  <si>
    <t>ДОХОДЫ ОТ ИСПОЛЬЗОВАНИЯ ИМУЩЕСТВА, НАХОДЯЩЕГОСЯ В ГОСУДАРСТВЕННОЙ И МУНИЦИПАЛЬНОЙ СОБСТВЕННОСТИ</t>
  </si>
  <si>
    <t>000 10804020010000110</t>
  </si>
  <si>
    <t>000 10804000010000110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</si>
  <si>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</si>
  <si>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000 10800000000000000</t>
  </si>
  <si>
    <t>ГОСУДАРСТВЕННАЯ ПОШЛИНА</t>
  </si>
  <si>
    <t>000 10606043100000110</t>
  </si>
  <si>
    <t>000 10606043000000000</t>
  </si>
  <si>
    <t>Земельный налог с физических лиц</t>
  </si>
  <si>
    <t>000 10606033100000110</t>
  </si>
  <si>
    <t>Земельный налог с организаций, обладающих земельным участком, расположенным в границах сельских поселений</t>
  </si>
  <si>
    <t>000 10606033000000110</t>
  </si>
  <si>
    <t>Земельный налог с организаций</t>
  </si>
  <si>
    <t>000 10606000000000110</t>
  </si>
  <si>
    <t>Земельный налог</t>
  </si>
  <si>
    <t>000 10601030100000110</t>
  </si>
  <si>
    <t>000 10601000000000110</t>
  </si>
  <si>
    <t>Налог на имущество физических лиц</t>
  </si>
  <si>
    <t>000 10600000000000000</t>
  </si>
  <si>
    <t>НАЛОГИ НА ИМУЩЕСТВО</t>
  </si>
  <si>
    <t>000 10503010010000110</t>
  </si>
  <si>
    <t>000 10503000010000110</t>
  </si>
  <si>
    <t>000 10500000000000000</t>
  </si>
  <si>
    <t>НАЛОГИ НА СОВОКУПНЫЙ ДОХОД</t>
  </si>
  <si>
    <t>000 10302000010000110</t>
  </si>
  <si>
    <t>Акцизы по подакцизным товарам (продукции), производимым на территории Российской Федерации</t>
  </si>
  <si>
    <t>000 10300000000000000</t>
  </si>
  <si>
    <t>НАЛОГИ НА ТОВАРЫ (РАБОТЫ, УСЛУГИ), РЕАЛИЗУЕМЫЕ НА ТЕРРИТОРИИ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</si>
  <si>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</si>
  <si>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</si>
  <si>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000 10102000010000110</t>
  </si>
  <si>
    <t>Налог на доходы физических лиц</t>
  </si>
  <si>
    <t>000 10100000000000000</t>
  </si>
  <si>
    <t>НАЛОГИ НА ПРИБЫЛЬ, ДОХОДЫ</t>
  </si>
  <si>
    <t>000 10000000000000000</t>
  </si>
  <si>
    <t>НАЛОГОВЫЕ И НЕНАЛОГОВЫЕ ДОХОДЫ</t>
  </si>
  <si>
    <t>Код дохода по бюджетной классификации</t>
  </si>
  <si>
    <t>Наименование кода дохода бюджета</t>
  </si>
  <si>
    <t xml:space="preserve">Источники финансирования дефицита бюджета - ВСЕГО </t>
  </si>
  <si>
    <t>Пенсионное обеспечение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</si>
  <si>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</si>
  <si>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</si>
  <si>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</si>
  <si>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</si>
  <si>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</si>
  <si>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Средства самообложения граждан, зачисляемые в бюджеты сельских поселений</t>
  </si>
  <si>
    <t>000 11300000000000000</t>
  </si>
  <si>
    <t>000 11302000000000130</t>
  </si>
  <si>
    <t>000 11302990000000130</t>
  </si>
  <si>
    <t>000 11302995100000130</t>
  </si>
  <si>
    <t>000 11700000000000000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</si>
  <si>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</si>
  <si>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</si>
  <si>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000 20235118100000150</t>
  </si>
  <si>
    <t>000 20235118000000150</t>
  </si>
  <si>
    <t>000 20230000000000150</t>
  </si>
  <si>
    <t>000 20215001000000150</t>
  </si>
  <si>
    <t>000 20215001100000150</t>
  </si>
  <si>
    <t>000 20215000000000150</t>
  </si>
  <si>
    <t>000 10302261010000110</t>
  </si>
  <si>
    <t>000 10302251010000110</t>
  </si>
  <si>
    <t>000 10302241010000110</t>
  </si>
  <si>
    <t>000 10302231010000110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</si>
  <si>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</si>
  <si>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</si>
  <si>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сельских поселений на поддержку отрасли культуры</t>
  </si>
  <si>
    <t>Наименование администратора доходов</t>
  </si>
  <si>
    <t>Код главы</t>
  </si>
  <si>
    <t>Код бюджетной классификации Российской Федерации</t>
  </si>
  <si>
    <t>044</t>
  </si>
  <si>
    <t>1 08 04020 01 0000 110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</si>
  <si>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</si>
  <si>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1 08 07175 01 0000 110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</si>
  <si>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</si>
  <si>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</si>
  <si>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 xml:space="preserve">Прочие доходы от оказания платных услуг (работ) получателями средств бюджетов  сельских поселений </t>
  </si>
  <si>
    <t>1 13 01995 10 0000 130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</si>
  <si>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</si>
  <si>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1 13 02065 10 0000 130</t>
  </si>
  <si>
    <t>Прочие доходы от компенсации затрат государства бюджетов сельских  поселений</t>
  </si>
  <si>
    <t>1 13 02995 10 0000 130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</si>
  <si>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</si>
  <si>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1 14 02052 10 0000 410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</si>
  <si>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</si>
  <si>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</si>
  <si>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</si>
  <si>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</si>
  <si>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</si>
  <si>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1 14 06013 05 0000 430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</si>
  <si>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</si>
  <si>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1 16 21050 10 0000 140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</si>
  <si>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</si>
  <si>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1 16 37040 10 0000 140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</si>
  <si>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</si>
  <si>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</si>
  <si>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Невыясненные поступления, зачисляемые в бюджеты сельских поселений</t>
  </si>
  <si>
    <t>1 17 01050 10 0000 180</t>
  </si>
  <si>
    <t>Прочие неналоговые доходы бюджетов сельских поселений</t>
  </si>
  <si>
    <t>1 17 05050 10 0000 180</t>
  </si>
  <si>
    <t>1 17 14030 10 0000 180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</si>
  <si>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</si>
  <si>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</si>
  <si>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</si>
  <si>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</si>
  <si>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безвозмездные поступления в бюджеты сельских поселений </t>
  </si>
  <si>
    <t>2 07 05030 10 0000 180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</si>
  <si>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</si>
  <si>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</si>
  <si>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Доходы бюджетов сельских поселений от возврата бюджетными учреждениями остатков  субсидий прошлых лет</t>
  </si>
  <si>
    <t>2 18 05010 10 0000 180</t>
  </si>
  <si>
    <t>Доходы бюджетов сельских поселений от возврата иными организациями остатков субсидий прошлых лет</t>
  </si>
  <si>
    <t>2 18 05030 10 0000 180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</si>
  <si>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</si>
  <si>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2 02 15001 10 0000 150</t>
  </si>
  <si>
    <t>2 02 15002 10 0000 150</t>
  </si>
  <si>
    <t>2 02 29999 10 0000 150</t>
  </si>
  <si>
    <t>2 02 35118 10 0000 150</t>
  </si>
  <si>
    <t>2 02 30024 10 0000 150</t>
  </si>
  <si>
    <t>2 02 49999 10 0000 150</t>
  </si>
  <si>
    <t>2 19 00000 10 0000 150</t>
  </si>
  <si>
    <t>2 02 25519 10 0000 150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</si>
  <si>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</si>
  <si>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от негосударственных организаций в бюджеты сельских поселений</t>
  </si>
  <si>
    <t>2 04 05099 10 0000 150</t>
  </si>
  <si>
    <t>000 20220077100000150</t>
  </si>
  <si>
    <t>2 02 20077 10 0000 150</t>
  </si>
  <si>
    <t>Условно утвержденные расходы</t>
  </si>
  <si>
    <t>БЕЗВОЗМЕЗДНЫЕ ПОСТУПЛЕНИЯ ОТ НЕГОСУДАРСТВЕННЫХ ОРГАНИЗАЦИЙ</t>
  </si>
  <si>
    <t>000 20400000000000000</t>
  </si>
  <si>
    <t>000 20405099100000150</t>
  </si>
  <si>
    <t>Безвозмездные поступления от негосударственных организаций в бюджеты сельских поселений на реализацию проектов развития общественной инфраструктуры, основанных на местных инициативах</t>
  </si>
  <si>
    <t>000 20405099109000150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</si>
  <si>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</si>
  <si>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</si>
  <si>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</si>
  <si>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000 20705030100000150</t>
  </si>
  <si>
    <t>Безвозмездные поступления в бюждеты сельских поселений на реализацию проектов развития общественной инфраструктуры, основанных на местных инициативах</t>
  </si>
  <si>
    <t>000 20705030109000150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</si>
  <si>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</si>
  <si>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</si>
  <si>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</si>
  <si>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</si>
  <si>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(Ремонт ограждения места захоронения)</t>
  </si>
  <si>
    <t>000 1 1715030100001150</t>
  </si>
  <si>
    <t>Прочие субсидии</t>
  </si>
  <si>
    <t>000 20229999000000150</t>
  </si>
  <si>
    <t>000 20229999100000150</t>
  </si>
  <si>
    <t>Субсидии бюждетам сельских поселений на реализацию проектов развития общественной инфраструктуры, основанных на местных инициативах</t>
  </si>
  <si>
    <t>Перечень главных администраторов доходов местного бюджета
 на 2022 год и плановый период 2023 и 2024 годов</t>
  </si>
  <si>
    <t>2022 год</t>
  </si>
  <si>
    <t>2023 год</t>
  </si>
  <si>
    <t>2024 год</t>
  </si>
  <si>
    <t xml:space="preserve"> руб.</t>
  </si>
  <si>
    <t>ИСТОЧНИКИ ФИНАНСИРОВАНИЯ ДЕФИЦИТА</t>
  </si>
  <si>
    <t>Прогноз основных характеристик местного бюджета на 2022 год и плановый период 2023 и 2024 годов 
ДОХОДНАЯ ЧАСТЬ</t>
  </si>
  <si>
    <t>РАСХОДНАЯ ЧАСТЬ</t>
  </si>
  <si>
    <t>2022год</t>
  </si>
  <si>
    <t>2023год</t>
  </si>
  <si>
    <t>2024год</t>
  </si>
</sst>
</file>

<file path=xl/styles.xml><?xml version="1.0" encoding="utf-8"?>
<styleSheet xmlns="http://schemas.openxmlformats.org/spreadsheetml/2006/main">
  <numFmts count="5">
    <numFmt numFmtId="164" formatCode="#,##0.00;[Red]\-#,##0.00"/>
    <numFmt numFmtId="166" formatCode="000"/>
    <numFmt numFmtId="168" formatCode="00"/>
    <numFmt numFmtId="169" formatCode="#,##0.00_ ;[Red]\-#,##0.00\ "/>
    <numFmt numFmtId="170" formatCode="&quot;&quot;###,##0.0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</cellStyleXfs>
  <cellXfs count="105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8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5" fillId="0" borderId="1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Fill="1" applyAlignment="1" applyProtection="1">
      <alignment wrapText="1"/>
      <protection hidden="1"/>
    </xf>
    <xf numFmtId="0" fontId="1" fillId="0" borderId="0" xfId="1" applyFill="1" applyProtection="1">
      <protection hidden="1"/>
    </xf>
    <xf numFmtId="0" fontId="6" fillId="0" borderId="0" xfId="3" applyFill="1" applyProtection="1">
      <protection hidden="1"/>
    </xf>
    <xf numFmtId="169" fontId="1" fillId="0" borderId="0" xfId="1" applyNumberFormat="1"/>
    <xf numFmtId="4" fontId="1" fillId="0" borderId="0" xfId="1" applyNumberFormat="1"/>
    <xf numFmtId="164" fontId="1" fillId="0" borderId="0" xfId="1" applyNumberFormat="1"/>
    <xf numFmtId="1" fontId="1" fillId="0" borderId="0" xfId="1" applyNumberFormat="1"/>
    <xf numFmtId="0" fontId="7" fillId="0" borderId="0" xfId="2" applyFont="1" applyFill="1" applyAlignment="1" applyProtection="1">
      <alignment horizontal="left" wrapText="1"/>
      <protection hidden="1"/>
    </xf>
    <xf numFmtId="0" fontId="11" fillId="0" borderId="0" xfId="1" applyFont="1" applyAlignment="1">
      <alignment horizontal="center" vertical="center" wrapText="1"/>
    </xf>
    <xf numFmtId="0" fontId="1" fillId="0" borderId="0" xfId="1"/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4" fillId="0" borderId="7" xfId="1" applyFont="1" applyBorder="1" applyAlignment="1">
      <alignment horizontal="center" vertical="center" wrapText="1"/>
    </xf>
    <xf numFmtId="170" fontId="14" fillId="0" borderId="7" xfId="1" applyNumberFormat="1" applyFont="1" applyBorder="1" applyAlignment="1">
      <alignment horizontal="center" vertical="center" wrapText="1"/>
    </xf>
    <xf numFmtId="170" fontId="14" fillId="0" borderId="8" xfId="1" applyNumberFormat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8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4" fillId="0" borderId="0" xfId="2" applyFont="1" applyFill="1" applyAlignment="1" applyProtection="1">
      <alignment horizontal="left" wrapText="1"/>
      <protection hidden="1"/>
    </xf>
    <xf numFmtId="0" fontId="1" fillId="0" borderId="0" xfId="1"/>
    <xf numFmtId="0" fontId="14" fillId="0" borderId="9" xfId="0" applyFont="1" applyFill="1" applyBorder="1" applyAlignment="1">
      <alignment horizontal="left" wrapText="1"/>
    </xf>
    <xf numFmtId="49" fontId="14" fillId="0" borderId="9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0" xfId="4" applyFont="1" applyFill="1" applyAlignment="1" applyProtection="1">
      <alignment wrapText="1"/>
      <protection hidden="1"/>
    </xf>
    <xf numFmtId="0" fontId="8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8" fillId="0" borderId="1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/>
    </xf>
    <xf numFmtId="0" fontId="4" fillId="0" borderId="1" xfId="0" applyNumberFormat="1" applyFont="1" applyBorder="1" applyAlignment="1">
      <alignment horizontal="left" vertical="top" wrapText="1"/>
    </xf>
    <xf numFmtId="170" fontId="1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wrapText="1"/>
    </xf>
    <xf numFmtId="49" fontId="0" fillId="0" borderId="0" xfId="0" applyNumberFormat="1"/>
    <xf numFmtId="0" fontId="15" fillId="0" borderId="0" xfId="1" applyFont="1" applyAlignment="1">
      <alignment horizontal="center" vertical="center" wrapText="1"/>
    </xf>
    <xf numFmtId="0" fontId="4" fillId="0" borderId="0" xfId="1" applyFo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0" xfId="1"/>
    <xf numFmtId="4" fontId="0" fillId="0" borderId="0" xfId="0" applyNumberFormat="1"/>
    <xf numFmtId="0" fontId="1" fillId="0" borderId="0" xfId="1"/>
    <xf numFmtId="0" fontId="8" fillId="0" borderId="0" xfId="0" applyFont="1" applyAlignment="1">
      <alignment horizontal="center" wrapText="1"/>
    </xf>
    <xf numFmtId="0" fontId="15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" fillId="0" borderId="0" xfId="1"/>
    <xf numFmtId="0" fontId="4" fillId="0" borderId="0" xfId="1" applyFont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Alignment="1" applyProtection="1">
      <alignment horizontal="left" wrapText="1"/>
      <protection hidden="1"/>
    </xf>
    <xf numFmtId="0" fontId="7" fillId="0" borderId="0" xfId="2" applyFont="1" applyFill="1" applyAlignment="1" applyProtection="1">
      <alignment horizontal="left" wrapText="1"/>
      <protection hidden="1"/>
    </xf>
    <xf numFmtId="0" fontId="8" fillId="0" borderId="0" xfId="4" applyNumberFormat="1" applyFont="1" applyFill="1" applyAlignment="1" applyProtection="1">
      <alignment horizont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2 2" xfId="4"/>
    <cellStyle name="Обычный 2 3" xfId="3"/>
    <cellStyle name="Обычный_Ноябрь 2006 года 53024 - Илекский   Форма 42801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3429001</xdr:colOff>
      <xdr:row>0</xdr:row>
      <xdr:rowOff>19051</xdr:rowOff>
    </xdr:from>
    <xdr:to>
      <xdr:col>2</xdr:col>
      <xdr:colOff>1609725</xdr:colOff>
      <xdr:row>1</xdr:row>
      <xdr:rowOff>1</xdr:rowOff>
    </xdr:to>
    <xdr:sp macro="" textlink="">
      <xdr:nvSpPr>
        <xdr:cNvPr id="2" name="TextBox 1"/>
        <xdr:cNvSpPr txBox="1"/>
      </xdr:nvSpPr>
      <xdr:spPr>
        <a:xfrm>
          <a:off x="3429001" y="19051"/>
          <a:ext cx="2638424" cy="112395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Приложение № 1</a:t>
          </a:r>
        </a:p>
        <a:p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к решению Совета депутатов </a:t>
          </a:r>
        </a:p>
        <a:p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муниципального образования </a:t>
          </a:r>
        </a:p>
        <a:p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Озерский сельсовет</a:t>
          </a:r>
        </a:p>
        <a:p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от ________2021 года № 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1288677</xdr:colOff>
      <xdr:row>0</xdr:row>
      <xdr:rowOff>33618</xdr:rowOff>
    </xdr:from>
    <xdr:to>
      <xdr:col>4</xdr:col>
      <xdr:colOff>720537</xdr:colOff>
      <xdr:row>0</xdr:row>
      <xdr:rowOff>1154206</xdr:rowOff>
    </xdr:to>
    <xdr:sp macro="" textlink="">
      <xdr:nvSpPr>
        <xdr:cNvPr id="2" name="TextBox 1"/>
        <xdr:cNvSpPr txBox="1"/>
      </xdr:nvSpPr>
      <xdr:spPr>
        <a:xfrm>
          <a:off x="3350559" y="33618"/>
          <a:ext cx="2670360" cy="1120588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0</xdr:row>
      <xdr:rowOff>38100</xdr:rowOff>
    </xdr:from>
    <xdr:to>
      <xdr:col>4</xdr:col>
      <xdr:colOff>1076325</xdr:colOff>
      <xdr:row>1</xdr:row>
      <xdr:rowOff>53788</xdr:rowOff>
    </xdr:to>
    <xdr:sp macro="" textlink="">
      <xdr:nvSpPr>
        <xdr:cNvPr id="2" name="TextBox 1"/>
        <xdr:cNvSpPr txBox="1"/>
      </xdr:nvSpPr>
      <xdr:spPr>
        <a:xfrm>
          <a:off x="6429375" y="38100"/>
          <a:ext cx="2457450" cy="1120588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</a:t>
          </a:r>
        </a:p>
        <a:p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постановлению администрации Озерского сельсовета </a:t>
          </a:r>
        </a:p>
        <a:p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от 10.11. 2021г.  № 63-п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147204</xdr:colOff>
      <xdr:row>0</xdr:row>
      <xdr:rowOff>0</xdr:rowOff>
    </xdr:from>
    <xdr:to>
      <xdr:col>6</xdr:col>
      <xdr:colOff>632113</xdr:colOff>
      <xdr:row>1</xdr:row>
      <xdr:rowOff>112569</xdr:rowOff>
    </xdr:to>
    <xdr:sp macro="" textlink="">
      <xdr:nvSpPr>
        <xdr:cNvPr id="2" name="TextBox 1"/>
        <xdr:cNvSpPr txBox="1"/>
      </xdr:nvSpPr>
      <xdr:spPr>
        <a:xfrm>
          <a:off x="3403022" y="0"/>
          <a:ext cx="2580409" cy="1099705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79;&#1077;&#1088;&#1089;&#1082;&#1080;&#1081;/&#1041;&#1102;&#1076;&#1078;&#1077;&#1090;/2019/&#1055;&#1088;&#1086;&#1077;&#1082;&#1090;/&#1055;&#1088;&#1080;&#1083;&#1086;&#1078;&#1077;&#1085;&#1080;&#1077;&#1054;&#1079;&#1077;&#1088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ГАД"/>
      <sheetName val="ПереченьИФД"/>
      <sheetName val="Нормативы"/>
      <sheetName val="Источники"/>
      <sheetName val="Доходы"/>
      <sheetName val="РзПз"/>
      <sheetName val="Ведомственная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>
        <row r="7">
          <cell r="B7" t="str">
            <v>Администрация муниципального образования Озерский сельсовет Илекского района Оренбургской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A3" sqref="A3:C3"/>
    </sheetView>
  </sheetViews>
  <sheetFormatPr defaultRowHeight="14.4"/>
  <cols>
    <col min="1" max="1" width="57.109375" customWidth="1"/>
    <col min="2" max="2" width="9.6640625" customWidth="1"/>
    <col min="3" max="3" width="24.88671875" customWidth="1"/>
    <col min="4" max="4" width="9.6640625" customWidth="1"/>
    <col min="8" max="9" width="9.109375" customWidth="1"/>
  </cols>
  <sheetData>
    <row r="1" spans="1:5" ht="90" customHeight="1">
      <c r="C1" s="62"/>
      <c r="D1" s="62"/>
      <c r="E1" s="62"/>
    </row>
    <row r="3" spans="1:5" ht="29.25" customHeight="1">
      <c r="A3" s="91" t="s">
        <v>228</v>
      </c>
      <c r="B3" s="91"/>
      <c r="C3" s="91"/>
      <c r="D3" s="63"/>
    </row>
    <row r="4" spans="1:5">
      <c r="A4" s="64"/>
      <c r="B4" s="64"/>
      <c r="C4" s="64"/>
      <c r="D4" s="65"/>
    </row>
    <row r="5" spans="1:5" ht="62.4">
      <c r="A5" s="66" t="s">
        <v>146</v>
      </c>
      <c r="B5" s="67" t="s">
        <v>147</v>
      </c>
      <c r="C5" s="68" t="s">
        <v>148</v>
      </c>
    </row>
    <row r="6" spans="1:5" ht="31.5" customHeight="1">
      <c r="A6" s="69" t="str">
        <f>[1]Ведомственная!B7</f>
        <v>Администрация муниципального образования Озерский сельсовет Илекского района Оренбургской области</v>
      </c>
      <c r="B6" s="70" t="s">
        <v>149</v>
      </c>
      <c r="C6" s="71"/>
    </row>
    <row r="7" spans="1:5" ht="78">
      <c r="A7" s="72" t="s">
        <v>34</v>
      </c>
      <c r="B7" s="70" t="s">
        <v>149</v>
      </c>
      <c r="C7" s="73" t="s">
        <v>150</v>
      </c>
    </row>
    <row r="8" spans="1:5" ht="93.6" hidden="1">
      <c r="A8" s="72" t="s">
        <v>151</v>
      </c>
      <c r="B8" s="70" t="s">
        <v>149</v>
      </c>
      <c r="C8" s="73" t="s">
        <v>152</v>
      </c>
    </row>
    <row r="9" spans="1:5" ht="78">
      <c r="A9" s="72" t="s">
        <v>153</v>
      </c>
      <c r="B9" s="70" t="s">
        <v>149</v>
      </c>
      <c r="C9" s="74" t="s">
        <v>154</v>
      </c>
    </row>
    <row r="10" spans="1:5" ht="31.2" hidden="1">
      <c r="A10" s="72" t="s">
        <v>155</v>
      </c>
      <c r="B10" s="70" t="s">
        <v>149</v>
      </c>
      <c r="C10" s="74" t="s">
        <v>156</v>
      </c>
    </row>
    <row r="11" spans="1:5" ht="46.5" hidden="1" customHeight="1">
      <c r="A11" s="72" t="s">
        <v>157</v>
      </c>
      <c r="B11" s="70" t="s">
        <v>149</v>
      </c>
      <c r="C11" s="74" t="s">
        <v>158</v>
      </c>
    </row>
    <row r="12" spans="1:5" ht="31.2" hidden="1">
      <c r="A12" s="72" t="s">
        <v>159</v>
      </c>
      <c r="B12" s="70" t="s">
        <v>149</v>
      </c>
      <c r="C12" s="74" t="s">
        <v>160</v>
      </c>
    </row>
    <row r="13" spans="1:5" ht="93.6" hidden="1">
      <c r="A13" s="72" t="s">
        <v>161</v>
      </c>
      <c r="B13" s="70" t="s">
        <v>149</v>
      </c>
      <c r="C13" s="74" t="s">
        <v>162</v>
      </c>
    </row>
    <row r="14" spans="1:5" ht="93.6" hidden="1">
      <c r="A14" s="72" t="s">
        <v>163</v>
      </c>
      <c r="B14" s="70" t="s">
        <v>149</v>
      </c>
      <c r="C14" s="73" t="s">
        <v>164</v>
      </c>
    </row>
    <row r="15" spans="1:5" ht="109.2" hidden="1">
      <c r="A15" s="72" t="s">
        <v>165</v>
      </c>
      <c r="B15" s="70" t="s">
        <v>149</v>
      </c>
      <c r="C15" s="73" t="s">
        <v>166</v>
      </c>
    </row>
    <row r="16" spans="1:5" ht="51.75" hidden="1" customHeight="1">
      <c r="A16" s="72" t="s">
        <v>167</v>
      </c>
      <c r="B16" s="70" t="s">
        <v>149</v>
      </c>
      <c r="C16" s="73" t="s">
        <v>168</v>
      </c>
    </row>
    <row r="17" spans="1:3" ht="62.4" hidden="1">
      <c r="A17" s="72" t="s">
        <v>169</v>
      </c>
      <c r="B17" s="70" t="s">
        <v>149</v>
      </c>
      <c r="C17" s="74" t="s">
        <v>170</v>
      </c>
    </row>
    <row r="18" spans="1:3" ht="78" hidden="1">
      <c r="A18" s="72" t="s">
        <v>171</v>
      </c>
      <c r="B18" s="70" t="s">
        <v>149</v>
      </c>
      <c r="C18" s="74" t="s">
        <v>172</v>
      </c>
    </row>
    <row r="19" spans="1:3" ht="62.4" hidden="1">
      <c r="A19" s="75" t="s">
        <v>173</v>
      </c>
      <c r="B19" s="70" t="s">
        <v>149</v>
      </c>
      <c r="C19" s="73" t="s">
        <v>174</v>
      </c>
    </row>
    <row r="20" spans="1:3" ht="31.2">
      <c r="A20" s="76" t="s">
        <v>175</v>
      </c>
      <c r="B20" s="70" t="s">
        <v>149</v>
      </c>
      <c r="C20" s="73" t="s">
        <v>176</v>
      </c>
    </row>
    <row r="21" spans="1:3" ht="31.2">
      <c r="A21" s="77" t="s">
        <v>177</v>
      </c>
      <c r="B21" s="70" t="s">
        <v>149</v>
      </c>
      <c r="C21" s="73" t="s">
        <v>178</v>
      </c>
    </row>
    <row r="22" spans="1:3" ht="31.2">
      <c r="A22" s="77" t="s">
        <v>125</v>
      </c>
      <c r="B22" s="70" t="s">
        <v>149</v>
      </c>
      <c r="C22" s="73" t="s">
        <v>179</v>
      </c>
    </row>
    <row r="23" spans="1:3" ht="31.2">
      <c r="A23" s="72" t="s">
        <v>37</v>
      </c>
      <c r="B23" s="70" t="s">
        <v>149</v>
      </c>
      <c r="C23" s="70" t="s">
        <v>193</v>
      </c>
    </row>
    <row r="24" spans="1:3" ht="31.2" hidden="1">
      <c r="A24" s="72" t="s">
        <v>180</v>
      </c>
      <c r="B24" s="70" t="s">
        <v>149</v>
      </c>
      <c r="C24" s="70" t="s">
        <v>194</v>
      </c>
    </row>
    <row r="25" spans="1:3" ht="31.2">
      <c r="A25" s="72" t="s">
        <v>145</v>
      </c>
      <c r="B25" s="70" t="s">
        <v>149</v>
      </c>
      <c r="C25" s="70" t="s">
        <v>200</v>
      </c>
    </row>
    <row r="26" spans="1:3" ht="46.8">
      <c r="A26" s="72" t="s">
        <v>201</v>
      </c>
      <c r="B26" s="70" t="s">
        <v>149</v>
      </c>
      <c r="C26" s="70" t="s">
        <v>205</v>
      </c>
    </row>
    <row r="27" spans="1:3" ht="15.6">
      <c r="A27" s="69" t="s">
        <v>181</v>
      </c>
      <c r="B27" s="70" t="s">
        <v>149</v>
      </c>
      <c r="C27" s="70" t="s">
        <v>195</v>
      </c>
    </row>
    <row r="28" spans="1:3" ht="46.8">
      <c r="A28" s="78" t="s">
        <v>39</v>
      </c>
      <c r="B28" s="70" t="s">
        <v>149</v>
      </c>
      <c r="C28" s="70" t="s">
        <v>196</v>
      </c>
    </row>
    <row r="29" spans="1:3" ht="46.8" hidden="1">
      <c r="A29" s="79" t="s">
        <v>182</v>
      </c>
      <c r="B29" s="70" t="s">
        <v>149</v>
      </c>
      <c r="C29" s="70" t="s">
        <v>197</v>
      </c>
    </row>
    <row r="30" spans="1:3" ht="31.2">
      <c r="A30" s="79" t="s">
        <v>183</v>
      </c>
      <c r="B30" s="70" t="s">
        <v>149</v>
      </c>
      <c r="C30" s="70" t="s">
        <v>198</v>
      </c>
    </row>
    <row r="31" spans="1:3" ht="46.8">
      <c r="A31" s="79" t="s">
        <v>202</v>
      </c>
      <c r="B31" s="70" t="s">
        <v>149</v>
      </c>
      <c r="C31" s="70" t="s">
        <v>203</v>
      </c>
    </row>
    <row r="32" spans="1:3" ht="31.2">
      <c r="A32" s="80" t="s">
        <v>184</v>
      </c>
      <c r="B32" s="70" t="s">
        <v>149</v>
      </c>
      <c r="C32" s="74" t="s">
        <v>185</v>
      </c>
    </row>
    <row r="33" spans="1:3" ht="109.2" hidden="1">
      <c r="A33" s="81" t="s">
        <v>186</v>
      </c>
      <c r="B33" s="70" t="s">
        <v>149</v>
      </c>
      <c r="C33" s="74" t="s">
        <v>187</v>
      </c>
    </row>
    <row r="34" spans="1:3" ht="46.8" hidden="1">
      <c r="A34" s="81" t="s">
        <v>188</v>
      </c>
      <c r="B34" s="70" t="s">
        <v>149</v>
      </c>
      <c r="C34" s="74" t="s">
        <v>189</v>
      </c>
    </row>
    <row r="35" spans="1:3" ht="31.2" hidden="1">
      <c r="A35" s="81" t="s">
        <v>190</v>
      </c>
      <c r="B35" s="70" t="s">
        <v>149</v>
      </c>
      <c r="C35" s="74" t="s">
        <v>191</v>
      </c>
    </row>
    <row r="36" spans="1:3" ht="62.4" hidden="1">
      <c r="A36" s="72" t="s">
        <v>192</v>
      </c>
      <c r="B36" s="70" t="s">
        <v>149</v>
      </c>
      <c r="C36" s="74" t="s">
        <v>199</v>
      </c>
    </row>
    <row r="39" spans="1:3">
      <c r="C39" s="82"/>
    </row>
  </sheetData>
  <mergeCells count="1">
    <mergeCell ref="A3:C3"/>
  </mergeCells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85" zoomScaleSheetLayoutView="85" workbookViewId="0">
      <selection activeCell="E16" sqref="E16:E18"/>
    </sheetView>
  </sheetViews>
  <sheetFormatPr defaultRowHeight="13.2"/>
  <cols>
    <col min="1" max="1" width="31" style="1" customWidth="1"/>
    <col min="2" max="2" width="25.109375" style="1" customWidth="1"/>
    <col min="3" max="3" width="15" style="1" customWidth="1"/>
    <col min="4" max="4" width="15.88671875" style="1" customWidth="1"/>
    <col min="5" max="5" width="17.33203125" style="1" customWidth="1"/>
    <col min="6" max="255" width="9.109375" style="1"/>
    <col min="256" max="256" width="71.44140625" style="1" customWidth="1"/>
    <col min="257" max="257" width="6" style="1" customWidth="1"/>
    <col min="258" max="258" width="20.109375" style="1" customWidth="1"/>
    <col min="259" max="261" width="13.5546875" style="1" customWidth="1"/>
    <col min="262" max="511" width="9.109375" style="1"/>
    <col min="512" max="512" width="71.44140625" style="1" customWidth="1"/>
    <col min="513" max="513" width="6" style="1" customWidth="1"/>
    <col min="514" max="514" width="20.109375" style="1" customWidth="1"/>
    <col min="515" max="517" width="13.5546875" style="1" customWidth="1"/>
    <col min="518" max="767" width="9.109375" style="1"/>
    <col min="768" max="768" width="71.44140625" style="1" customWidth="1"/>
    <col min="769" max="769" width="6" style="1" customWidth="1"/>
    <col min="770" max="770" width="20.109375" style="1" customWidth="1"/>
    <col min="771" max="773" width="13.5546875" style="1" customWidth="1"/>
    <col min="774" max="1023" width="9.109375" style="1"/>
    <col min="1024" max="1024" width="71.44140625" style="1" customWidth="1"/>
    <col min="1025" max="1025" width="6" style="1" customWidth="1"/>
    <col min="1026" max="1026" width="20.109375" style="1" customWidth="1"/>
    <col min="1027" max="1029" width="13.5546875" style="1" customWidth="1"/>
    <col min="1030" max="1279" width="9.109375" style="1"/>
    <col min="1280" max="1280" width="71.44140625" style="1" customWidth="1"/>
    <col min="1281" max="1281" width="6" style="1" customWidth="1"/>
    <col min="1282" max="1282" width="20.109375" style="1" customWidth="1"/>
    <col min="1283" max="1285" width="13.5546875" style="1" customWidth="1"/>
    <col min="1286" max="1535" width="9.109375" style="1"/>
    <col min="1536" max="1536" width="71.44140625" style="1" customWidth="1"/>
    <col min="1537" max="1537" width="6" style="1" customWidth="1"/>
    <col min="1538" max="1538" width="20.109375" style="1" customWidth="1"/>
    <col min="1539" max="1541" width="13.5546875" style="1" customWidth="1"/>
    <col min="1542" max="1791" width="9.109375" style="1"/>
    <col min="1792" max="1792" width="71.44140625" style="1" customWidth="1"/>
    <col min="1793" max="1793" width="6" style="1" customWidth="1"/>
    <col min="1794" max="1794" width="20.109375" style="1" customWidth="1"/>
    <col min="1795" max="1797" width="13.5546875" style="1" customWidth="1"/>
    <col min="1798" max="2047" width="9.109375" style="1"/>
    <col min="2048" max="2048" width="71.44140625" style="1" customWidth="1"/>
    <col min="2049" max="2049" width="6" style="1" customWidth="1"/>
    <col min="2050" max="2050" width="20.109375" style="1" customWidth="1"/>
    <col min="2051" max="2053" width="13.5546875" style="1" customWidth="1"/>
    <col min="2054" max="2303" width="9.109375" style="1"/>
    <col min="2304" max="2304" width="71.44140625" style="1" customWidth="1"/>
    <col min="2305" max="2305" width="6" style="1" customWidth="1"/>
    <col min="2306" max="2306" width="20.109375" style="1" customWidth="1"/>
    <col min="2307" max="2309" width="13.5546875" style="1" customWidth="1"/>
    <col min="2310" max="2559" width="9.109375" style="1"/>
    <col min="2560" max="2560" width="71.44140625" style="1" customWidth="1"/>
    <col min="2561" max="2561" width="6" style="1" customWidth="1"/>
    <col min="2562" max="2562" width="20.109375" style="1" customWidth="1"/>
    <col min="2563" max="2565" width="13.5546875" style="1" customWidth="1"/>
    <col min="2566" max="2815" width="9.109375" style="1"/>
    <col min="2816" max="2816" width="71.44140625" style="1" customWidth="1"/>
    <col min="2817" max="2817" width="6" style="1" customWidth="1"/>
    <col min="2818" max="2818" width="20.109375" style="1" customWidth="1"/>
    <col min="2819" max="2821" width="13.5546875" style="1" customWidth="1"/>
    <col min="2822" max="3071" width="9.109375" style="1"/>
    <col min="3072" max="3072" width="71.44140625" style="1" customWidth="1"/>
    <col min="3073" max="3073" width="6" style="1" customWidth="1"/>
    <col min="3074" max="3074" width="20.109375" style="1" customWidth="1"/>
    <col min="3075" max="3077" width="13.5546875" style="1" customWidth="1"/>
    <col min="3078" max="3327" width="9.109375" style="1"/>
    <col min="3328" max="3328" width="71.44140625" style="1" customWidth="1"/>
    <col min="3329" max="3329" width="6" style="1" customWidth="1"/>
    <col min="3330" max="3330" width="20.109375" style="1" customWidth="1"/>
    <col min="3331" max="3333" width="13.5546875" style="1" customWidth="1"/>
    <col min="3334" max="3583" width="9.109375" style="1"/>
    <col min="3584" max="3584" width="71.44140625" style="1" customWidth="1"/>
    <col min="3585" max="3585" width="6" style="1" customWidth="1"/>
    <col min="3586" max="3586" width="20.109375" style="1" customWidth="1"/>
    <col min="3587" max="3589" width="13.5546875" style="1" customWidth="1"/>
    <col min="3590" max="3839" width="9.109375" style="1"/>
    <col min="3840" max="3840" width="71.44140625" style="1" customWidth="1"/>
    <col min="3841" max="3841" width="6" style="1" customWidth="1"/>
    <col min="3842" max="3842" width="20.109375" style="1" customWidth="1"/>
    <col min="3843" max="3845" width="13.5546875" style="1" customWidth="1"/>
    <col min="3846" max="4095" width="9.109375" style="1"/>
    <col min="4096" max="4096" width="71.44140625" style="1" customWidth="1"/>
    <col min="4097" max="4097" width="6" style="1" customWidth="1"/>
    <col min="4098" max="4098" width="20.109375" style="1" customWidth="1"/>
    <col min="4099" max="4101" width="13.5546875" style="1" customWidth="1"/>
    <col min="4102" max="4351" width="9.109375" style="1"/>
    <col min="4352" max="4352" width="71.44140625" style="1" customWidth="1"/>
    <col min="4353" max="4353" width="6" style="1" customWidth="1"/>
    <col min="4354" max="4354" width="20.109375" style="1" customWidth="1"/>
    <col min="4355" max="4357" width="13.5546875" style="1" customWidth="1"/>
    <col min="4358" max="4607" width="9.109375" style="1"/>
    <col min="4608" max="4608" width="71.44140625" style="1" customWidth="1"/>
    <col min="4609" max="4609" width="6" style="1" customWidth="1"/>
    <col min="4610" max="4610" width="20.109375" style="1" customWidth="1"/>
    <col min="4611" max="4613" width="13.5546875" style="1" customWidth="1"/>
    <col min="4614" max="4863" width="9.109375" style="1"/>
    <col min="4864" max="4864" width="71.44140625" style="1" customWidth="1"/>
    <col min="4865" max="4865" width="6" style="1" customWidth="1"/>
    <col min="4866" max="4866" width="20.109375" style="1" customWidth="1"/>
    <col min="4867" max="4869" width="13.5546875" style="1" customWidth="1"/>
    <col min="4870" max="5119" width="9.109375" style="1"/>
    <col min="5120" max="5120" width="71.44140625" style="1" customWidth="1"/>
    <col min="5121" max="5121" width="6" style="1" customWidth="1"/>
    <col min="5122" max="5122" width="20.109375" style="1" customWidth="1"/>
    <col min="5123" max="5125" width="13.5546875" style="1" customWidth="1"/>
    <col min="5126" max="5375" width="9.109375" style="1"/>
    <col min="5376" max="5376" width="71.44140625" style="1" customWidth="1"/>
    <col min="5377" max="5377" width="6" style="1" customWidth="1"/>
    <col min="5378" max="5378" width="20.109375" style="1" customWidth="1"/>
    <col min="5379" max="5381" width="13.5546875" style="1" customWidth="1"/>
    <col min="5382" max="5631" width="9.109375" style="1"/>
    <col min="5632" max="5632" width="71.44140625" style="1" customWidth="1"/>
    <col min="5633" max="5633" width="6" style="1" customWidth="1"/>
    <col min="5634" max="5634" width="20.109375" style="1" customWidth="1"/>
    <col min="5635" max="5637" width="13.5546875" style="1" customWidth="1"/>
    <col min="5638" max="5887" width="9.109375" style="1"/>
    <col min="5888" max="5888" width="71.44140625" style="1" customWidth="1"/>
    <col min="5889" max="5889" width="6" style="1" customWidth="1"/>
    <col min="5890" max="5890" width="20.109375" style="1" customWidth="1"/>
    <col min="5891" max="5893" width="13.5546875" style="1" customWidth="1"/>
    <col min="5894" max="6143" width="9.109375" style="1"/>
    <col min="6144" max="6144" width="71.44140625" style="1" customWidth="1"/>
    <col min="6145" max="6145" width="6" style="1" customWidth="1"/>
    <col min="6146" max="6146" width="20.109375" style="1" customWidth="1"/>
    <col min="6147" max="6149" width="13.5546875" style="1" customWidth="1"/>
    <col min="6150" max="6399" width="9.109375" style="1"/>
    <col min="6400" max="6400" width="71.44140625" style="1" customWidth="1"/>
    <col min="6401" max="6401" width="6" style="1" customWidth="1"/>
    <col min="6402" max="6402" width="20.109375" style="1" customWidth="1"/>
    <col min="6403" max="6405" width="13.5546875" style="1" customWidth="1"/>
    <col min="6406" max="6655" width="9.109375" style="1"/>
    <col min="6656" max="6656" width="71.44140625" style="1" customWidth="1"/>
    <col min="6657" max="6657" width="6" style="1" customWidth="1"/>
    <col min="6658" max="6658" width="20.109375" style="1" customWidth="1"/>
    <col min="6659" max="6661" width="13.5546875" style="1" customWidth="1"/>
    <col min="6662" max="6911" width="9.109375" style="1"/>
    <col min="6912" max="6912" width="71.44140625" style="1" customWidth="1"/>
    <col min="6913" max="6913" width="6" style="1" customWidth="1"/>
    <col min="6914" max="6914" width="20.109375" style="1" customWidth="1"/>
    <col min="6915" max="6917" width="13.5546875" style="1" customWidth="1"/>
    <col min="6918" max="7167" width="9.109375" style="1"/>
    <col min="7168" max="7168" width="71.44140625" style="1" customWidth="1"/>
    <col min="7169" max="7169" width="6" style="1" customWidth="1"/>
    <col min="7170" max="7170" width="20.109375" style="1" customWidth="1"/>
    <col min="7171" max="7173" width="13.5546875" style="1" customWidth="1"/>
    <col min="7174" max="7423" width="9.109375" style="1"/>
    <col min="7424" max="7424" width="71.44140625" style="1" customWidth="1"/>
    <col min="7425" max="7425" width="6" style="1" customWidth="1"/>
    <col min="7426" max="7426" width="20.109375" style="1" customWidth="1"/>
    <col min="7427" max="7429" width="13.5546875" style="1" customWidth="1"/>
    <col min="7430" max="7679" width="9.109375" style="1"/>
    <col min="7680" max="7680" width="71.44140625" style="1" customWidth="1"/>
    <col min="7681" max="7681" width="6" style="1" customWidth="1"/>
    <col min="7682" max="7682" width="20.109375" style="1" customWidth="1"/>
    <col min="7683" max="7685" width="13.5546875" style="1" customWidth="1"/>
    <col min="7686" max="7935" width="9.109375" style="1"/>
    <col min="7936" max="7936" width="71.44140625" style="1" customWidth="1"/>
    <col min="7937" max="7937" width="6" style="1" customWidth="1"/>
    <col min="7938" max="7938" width="20.109375" style="1" customWidth="1"/>
    <col min="7939" max="7941" width="13.5546875" style="1" customWidth="1"/>
    <col min="7942" max="8191" width="9.109375" style="1"/>
    <col min="8192" max="8192" width="71.44140625" style="1" customWidth="1"/>
    <col min="8193" max="8193" width="6" style="1" customWidth="1"/>
    <col min="8194" max="8194" width="20.109375" style="1" customWidth="1"/>
    <col min="8195" max="8197" width="13.5546875" style="1" customWidth="1"/>
    <col min="8198" max="8447" width="9.109375" style="1"/>
    <col min="8448" max="8448" width="71.44140625" style="1" customWidth="1"/>
    <col min="8449" max="8449" width="6" style="1" customWidth="1"/>
    <col min="8450" max="8450" width="20.109375" style="1" customWidth="1"/>
    <col min="8451" max="8453" width="13.5546875" style="1" customWidth="1"/>
    <col min="8454" max="8703" width="9.109375" style="1"/>
    <col min="8704" max="8704" width="71.44140625" style="1" customWidth="1"/>
    <col min="8705" max="8705" width="6" style="1" customWidth="1"/>
    <col min="8706" max="8706" width="20.109375" style="1" customWidth="1"/>
    <col min="8707" max="8709" width="13.5546875" style="1" customWidth="1"/>
    <col min="8710" max="8959" width="9.109375" style="1"/>
    <col min="8960" max="8960" width="71.44140625" style="1" customWidth="1"/>
    <col min="8961" max="8961" width="6" style="1" customWidth="1"/>
    <col min="8962" max="8962" width="20.109375" style="1" customWidth="1"/>
    <col min="8963" max="8965" width="13.5546875" style="1" customWidth="1"/>
    <col min="8966" max="9215" width="9.109375" style="1"/>
    <col min="9216" max="9216" width="71.44140625" style="1" customWidth="1"/>
    <col min="9217" max="9217" width="6" style="1" customWidth="1"/>
    <col min="9218" max="9218" width="20.109375" style="1" customWidth="1"/>
    <col min="9219" max="9221" width="13.5546875" style="1" customWidth="1"/>
    <col min="9222" max="9471" width="9.109375" style="1"/>
    <col min="9472" max="9472" width="71.44140625" style="1" customWidth="1"/>
    <col min="9473" max="9473" width="6" style="1" customWidth="1"/>
    <col min="9474" max="9474" width="20.109375" style="1" customWidth="1"/>
    <col min="9475" max="9477" width="13.5546875" style="1" customWidth="1"/>
    <col min="9478" max="9727" width="9.109375" style="1"/>
    <col min="9728" max="9728" width="71.44140625" style="1" customWidth="1"/>
    <col min="9729" max="9729" width="6" style="1" customWidth="1"/>
    <col min="9730" max="9730" width="20.109375" style="1" customWidth="1"/>
    <col min="9731" max="9733" width="13.5546875" style="1" customWidth="1"/>
    <col min="9734" max="9983" width="9.109375" style="1"/>
    <col min="9984" max="9984" width="71.44140625" style="1" customWidth="1"/>
    <col min="9985" max="9985" width="6" style="1" customWidth="1"/>
    <col min="9986" max="9986" width="20.109375" style="1" customWidth="1"/>
    <col min="9987" max="9989" width="13.5546875" style="1" customWidth="1"/>
    <col min="9990" max="10239" width="9.109375" style="1"/>
    <col min="10240" max="10240" width="71.44140625" style="1" customWidth="1"/>
    <col min="10241" max="10241" width="6" style="1" customWidth="1"/>
    <col min="10242" max="10242" width="20.109375" style="1" customWidth="1"/>
    <col min="10243" max="10245" width="13.5546875" style="1" customWidth="1"/>
    <col min="10246" max="10495" width="9.109375" style="1"/>
    <col min="10496" max="10496" width="71.44140625" style="1" customWidth="1"/>
    <col min="10497" max="10497" width="6" style="1" customWidth="1"/>
    <col min="10498" max="10498" width="20.109375" style="1" customWidth="1"/>
    <col min="10499" max="10501" width="13.5546875" style="1" customWidth="1"/>
    <col min="10502" max="10751" width="9.109375" style="1"/>
    <col min="10752" max="10752" width="71.44140625" style="1" customWidth="1"/>
    <col min="10753" max="10753" width="6" style="1" customWidth="1"/>
    <col min="10754" max="10754" width="20.109375" style="1" customWidth="1"/>
    <col min="10755" max="10757" width="13.5546875" style="1" customWidth="1"/>
    <col min="10758" max="11007" width="9.109375" style="1"/>
    <col min="11008" max="11008" width="71.44140625" style="1" customWidth="1"/>
    <col min="11009" max="11009" width="6" style="1" customWidth="1"/>
    <col min="11010" max="11010" width="20.109375" style="1" customWidth="1"/>
    <col min="11011" max="11013" width="13.5546875" style="1" customWidth="1"/>
    <col min="11014" max="11263" width="9.109375" style="1"/>
    <col min="11264" max="11264" width="71.44140625" style="1" customWidth="1"/>
    <col min="11265" max="11265" width="6" style="1" customWidth="1"/>
    <col min="11266" max="11266" width="20.109375" style="1" customWidth="1"/>
    <col min="11267" max="11269" width="13.5546875" style="1" customWidth="1"/>
    <col min="11270" max="11519" width="9.109375" style="1"/>
    <col min="11520" max="11520" width="71.44140625" style="1" customWidth="1"/>
    <col min="11521" max="11521" width="6" style="1" customWidth="1"/>
    <col min="11522" max="11522" width="20.109375" style="1" customWidth="1"/>
    <col min="11523" max="11525" width="13.5546875" style="1" customWidth="1"/>
    <col min="11526" max="11775" width="9.109375" style="1"/>
    <col min="11776" max="11776" width="71.44140625" style="1" customWidth="1"/>
    <col min="11777" max="11777" width="6" style="1" customWidth="1"/>
    <col min="11778" max="11778" width="20.109375" style="1" customWidth="1"/>
    <col min="11779" max="11781" width="13.5546875" style="1" customWidth="1"/>
    <col min="11782" max="12031" width="9.109375" style="1"/>
    <col min="12032" max="12032" width="71.44140625" style="1" customWidth="1"/>
    <col min="12033" max="12033" width="6" style="1" customWidth="1"/>
    <col min="12034" max="12034" width="20.109375" style="1" customWidth="1"/>
    <col min="12035" max="12037" width="13.5546875" style="1" customWidth="1"/>
    <col min="12038" max="12287" width="9.109375" style="1"/>
    <col min="12288" max="12288" width="71.44140625" style="1" customWidth="1"/>
    <col min="12289" max="12289" width="6" style="1" customWidth="1"/>
    <col min="12290" max="12290" width="20.109375" style="1" customWidth="1"/>
    <col min="12291" max="12293" width="13.5546875" style="1" customWidth="1"/>
    <col min="12294" max="12543" width="9.109375" style="1"/>
    <col min="12544" max="12544" width="71.44140625" style="1" customWidth="1"/>
    <col min="12545" max="12545" width="6" style="1" customWidth="1"/>
    <col min="12546" max="12546" width="20.109375" style="1" customWidth="1"/>
    <col min="12547" max="12549" width="13.5546875" style="1" customWidth="1"/>
    <col min="12550" max="12799" width="9.109375" style="1"/>
    <col min="12800" max="12800" width="71.44140625" style="1" customWidth="1"/>
    <col min="12801" max="12801" width="6" style="1" customWidth="1"/>
    <col min="12802" max="12802" width="20.109375" style="1" customWidth="1"/>
    <col min="12803" max="12805" width="13.5546875" style="1" customWidth="1"/>
    <col min="12806" max="13055" width="9.109375" style="1"/>
    <col min="13056" max="13056" width="71.44140625" style="1" customWidth="1"/>
    <col min="13057" max="13057" width="6" style="1" customWidth="1"/>
    <col min="13058" max="13058" width="20.109375" style="1" customWidth="1"/>
    <col min="13059" max="13061" width="13.5546875" style="1" customWidth="1"/>
    <col min="13062" max="13311" width="9.109375" style="1"/>
    <col min="13312" max="13312" width="71.44140625" style="1" customWidth="1"/>
    <col min="13313" max="13313" width="6" style="1" customWidth="1"/>
    <col min="13314" max="13314" width="20.109375" style="1" customWidth="1"/>
    <col min="13315" max="13317" width="13.5546875" style="1" customWidth="1"/>
    <col min="13318" max="13567" width="9.109375" style="1"/>
    <col min="13568" max="13568" width="71.44140625" style="1" customWidth="1"/>
    <col min="13569" max="13569" width="6" style="1" customWidth="1"/>
    <col min="13570" max="13570" width="20.109375" style="1" customWidth="1"/>
    <col min="13571" max="13573" width="13.5546875" style="1" customWidth="1"/>
    <col min="13574" max="13823" width="9.109375" style="1"/>
    <col min="13824" max="13824" width="71.44140625" style="1" customWidth="1"/>
    <col min="13825" max="13825" width="6" style="1" customWidth="1"/>
    <col min="13826" max="13826" width="20.109375" style="1" customWidth="1"/>
    <col min="13827" max="13829" width="13.5546875" style="1" customWidth="1"/>
    <col min="13830" max="14079" width="9.109375" style="1"/>
    <col min="14080" max="14080" width="71.44140625" style="1" customWidth="1"/>
    <col min="14081" max="14081" width="6" style="1" customWidth="1"/>
    <col min="14082" max="14082" width="20.109375" style="1" customWidth="1"/>
    <col min="14083" max="14085" width="13.5546875" style="1" customWidth="1"/>
    <col min="14086" max="14335" width="9.109375" style="1"/>
    <col min="14336" max="14336" width="71.44140625" style="1" customWidth="1"/>
    <col min="14337" max="14337" width="6" style="1" customWidth="1"/>
    <col min="14338" max="14338" width="20.109375" style="1" customWidth="1"/>
    <col min="14339" max="14341" width="13.5546875" style="1" customWidth="1"/>
    <col min="14342" max="14591" width="9.109375" style="1"/>
    <col min="14592" max="14592" width="71.44140625" style="1" customWidth="1"/>
    <col min="14593" max="14593" width="6" style="1" customWidth="1"/>
    <col min="14594" max="14594" width="20.109375" style="1" customWidth="1"/>
    <col min="14595" max="14597" width="13.5546875" style="1" customWidth="1"/>
    <col min="14598" max="14847" width="9.109375" style="1"/>
    <col min="14848" max="14848" width="71.44140625" style="1" customWidth="1"/>
    <col min="14849" max="14849" width="6" style="1" customWidth="1"/>
    <col min="14850" max="14850" width="20.109375" style="1" customWidth="1"/>
    <col min="14851" max="14853" width="13.5546875" style="1" customWidth="1"/>
    <col min="14854" max="15103" width="9.109375" style="1"/>
    <col min="15104" max="15104" width="71.44140625" style="1" customWidth="1"/>
    <col min="15105" max="15105" width="6" style="1" customWidth="1"/>
    <col min="15106" max="15106" width="20.109375" style="1" customWidth="1"/>
    <col min="15107" max="15109" width="13.5546875" style="1" customWidth="1"/>
    <col min="15110" max="15359" width="9.109375" style="1"/>
    <col min="15360" max="15360" width="71.44140625" style="1" customWidth="1"/>
    <col min="15361" max="15361" width="6" style="1" customWidth="1"/>
    <col min="15362" max="15362" width="20.109375" style="1" customWidth="1"/>
    <col min="15363" max="15365" width="13.5546875" style="1" customWidth="1"/>
    <col min="15366" max="15615" width="9.109375" style="1"/>
    <col min="15616" max="15616" width="71.44140625" style="1" customWidth="1"/>
    <col min="15617" max="15617" width="6" style="1" customWidth="1"/>
    <col min="15618" max="15618" width="20.109375" style="1" customWidth="1"/>
    <col min="15619" max="15621" width="13.5546875" style="1" customWidth="1"/>
    <col min="15622" max="15871" width="9.109375" style="1"/>
    <col min="15872" max="15872" width="71.44140625" style="1" customWidth="1"/>
    <col min="15873" max="15873" width="6" style="1" customWidth="1"/>
    <col min="15874" max="15874" width="20.109375" style="1" customWidth="1"/>
    <col min="15875" max="15877" width="13.5546875" style="1" customWidth="1"/>
    <col min="15878" max="16127" width="9.109375" style="1"/>
    <col min="16128" max="16128" width="71.44140625" style="1" customWidth="1"/>
    <col min="16129" max="16129" width="6" style="1" customWidth="1"/>
    <col min="16130" max="16130" width="20.109375" style="1" customWidth="1"/>
    <col min="16131" max="16133" width="13.5546875" style="1" customWidth="1"/>
    <col min="16134" max="16384" width="9.109375" style="1"/>
  </cols>
  <sheetData>
    <row r="1" spans="1:5" s="22" customFormat="1" ht="96.75" customHeight="1"/>
    <row r="2" spans="1:5" s="22" customFormat="1" ht="12" customHeight="1"/>
    <row r="3" spans="1:5">
      <c r="A3" s="21"/>
      <c r="B3" s="21"/>
      <c r="C3" s="93"/>
      <c r="D3" s="94"/>
      <c r="E3" s="94"/>
    </row>
    <row r="4" spans="1:5" ht="48" customHeight="1">
      <c r="A4" s="92" t="s">
        <v>233</v>
      </c>
      <c r="B4" s="95"/>
      <c r="C4" s="95"/>
      <c r="D4" s="95"/>
      <c r="E4" s="95"/>
    </row>
    <row r="5" spans="1:5" s="22" customFormat="1" ht="15.45" customHeight="1">
      <c r="A5" s="83"/>
      <c r="B5" s="84"/>
      <c r="C5" s="84"/>
      <c r="D5" s="84"/>
      <c r="E5" s="84"/>
    </row>
    <row r="6" spans="1:5" ht="15.6">
      <c r="A6" s="46"/>
      <c r="B6" s="47"/>
      <c r="C6" s="47"/>
      <c r="D6" s="47"/>
      <c r="E6" s="38" t="s">
        <v>232</v>
      </c>
    </row>
    <row r="7" spans="1:5" ht="68.099999999999994" customHeight="1">
      <c r="A7" s="42" t="s">
        <v>40</v>
      </c>
      <c r="B7" s="42" t="s">
        <v>41</v>
      </c>
      <c r="C7" s="42" t="s">
        <v>236</v>
      </c>
      <c r="D7" s="42" t="s">
        <v>230</v>
      </c>
      <c r="E7" s="42" t="s">
        <v>231</v>
      </c>
    </row>
    <row r="8" spans="1:5" ht="31.2">
      <c r="A8" s="45" t="s">
        <v>118</v>
      </c>
      <c r="B8" s="42" t="s">
        <v>42</v>
      </c>
      <c r="C8" s="43">
        <v>0</v>
      </c>
      <c r="D8" s="43">
        <v>0</v>
      </c>
      <c r="E8" s="43">
        <v>0</v>
      </c>
    </row>
    <row r="9" spans="1:5" ht="21" customHeight="1">
      <c r="A9" s="45" t="s">
        <v>43</v>
      </c>
      <c r="B9" s="42" t="s">
        <v>44</v>
      </c>
      <c r="C9" s="43">
        <v>0</v>
      </c>
      <c r="D9" s="43">
        <v>0</v>
      </c>
      <c r="E9" s="43">
        <v>0</v>
      </c>
    </row>
    <row r="10" spans="1:5" ht="46.8">
      <c r="A10" s="45" t="s">
        <v>45</v>
      </c>
      <c r="B10" s="42" t="s">
        <v>46</v>
      </c>
      <c r="C10" s="43">
        <f>C9</f>
        <v>0</v>
      </c>
      <c r="D10" s="43">
        <f t="shared" ref="D10:E10" si="0">D9</f>
        <v>0</v>
      </c>
      <c r="E10" s="43">
        <f t="shared" si="0"/>
        <v>0</v>
      </c>
    </row>
    <row r="11" spans="1:5" ht="31.2">
      <c r="A11" s="45" t="s">
        <v>47</v>
      </c>
      <c r="B11" s="42" t="s">
        <v>48</v>
      </c>
      <c r="C11" s="43">
        <f t="shared" ref="C11:E13" si="1">C12</f>
        <v>-5569810.4800000004</v>
      </c>
      <c r="D11" s="43">
        <f t="shared" si="1"/>
        <v>-5590385.9199999999</v>
      </c>
      <c r="E11" s="43">
        <f t="shared" si="1"/>
        <v>-5598611.9100000001</v>
      </c>
    </row>
    <row r="12" spans="1:5" ht="31.2">
      <c r="A12" s="45" t="s">
        <v>49</v>
      </c>
      <c r="B12" s="42" t="s">
        <v>50</v>
      </c>
      <c r="C12" s="43">
        <f t="shared" si="1"/>
        <v>-5569810.4800000004</v>
      </c>
      <c r="D12" s="43">
        <f t="shared" si="1"/>
        <v>-5590385.9199999999</v>
      </c>
      <c r="E12" s="43">
        <f t="shared" si="1"/>
        <v>-5598611.9100000001</v>
      </c>
    </row>
    <row r="13" spans="1:5" ht="31.2">
      <c r="A13" s="45" t="s">
        <v>51</v>
      </c>
      <c r="B13" s="42" t="s">
        <v>52</v>
      </c>
      <c r="C13" s="43">
        <f t="shared" si="1"/>
        <v>-5569810.4800000004</v>
      </c>
      <c r="D13" s="43">
        <f t="shared" si="1"/>
        <v>-5590385.9199999999</v>
      </c>
      <c r="E13" s="43">
        <f t="shared" si="1"/>
        <v>-5598611.9100000001</v>
      </c>
    </row>
    <row r="14" spans="1:5" ht="46.8">
      <c r="A14" s="45" t="s">
        <v>53</v>
      </c>
      <c r="B14" s="42" t="s">
        <v>54</v>
      </c>
      <c r="C14" s="43">
        <f>-Доходы!C65</f>
        <v>-5569810.4800000004</v>
      </c>
      <c r="D14" s="43">
        <f>-Доходы!D65</f>
        <v>-5590385.9199999999</v>
      </c>
      <c r="E14" s="44">
        <f>-Доходы!E65</f>
        <v>-5598611.9100000001</v>
      </c>
    </row>
    <row r="15" spans="1:5" ht="31.2">
      <c r="A15" s="45" t="s">
        <v>55</v>
      </c>
      <c r="B15" s="42" t="s">
        <v>56</v>
      </c>
      <c r="C15" s="43">
        <v>5569810.4800000004</v>
      </c>
      <c r="D15" s="43">
        <v>5590385.9199999999</v>
      </c>
      <c r="E15" s="43">
        <v>5598611.9100000001</v>
      </c>
    </row>
    <row r="16" spans="1:5" ht="31.2">
      <c r="A16" s="45" t="s">
        <v>57</v>
      </c>
      <c r="B16" s="42" t="s">
        <v>58</v>
      </c>
      <c r="C16" s="43">
        <v>5569810.4800000004</v>
      </c>
      <c r="D16" s="43">
        <v>5590385.9199999999</v>
      </c>
      <c r="E16" s="43">
        <v>5598611.9100000001</v>
      </c>
    </row>
    <row r="17" spans="1:5" ht="31.2">
      <c r="A17" s="45" t="s">
        <v>59</v>
      </c>
      <c r="B17" s="42" t="s">
        <v>60</v>
      </c>
      <c r="C17" s="43">
        <v>5569810.4800000004</v>
      </c>
      <c r="D17" s="43">
        <v>5590385.9199999999</v>
      </c>
      <c r="E17" s="43">
        <v>5598611.9100000001</v>
      </c>
    </row>
    <row r="18" spans="1:5" ht="46.8">
      <c r="A18" s="45" t="s">
        <v>61</v>
      </c>
      <c r="B18" s="42" t="s">
        <v>62</v>
      </c>
      <c r="C18" s="43">
        <v>5569810.4800000004</v>
      </c>
      <c r="D18" s="43">
        <v>5590385.9199999999</v>
      </c>
      <c r="E18" s="43">
        <v>5598611.9100000001</v>
      </c>
    </row>
    <row r="23" spans="1:5" ht="12.75" customHeight="1"/>
    <row r="25" spans="1:5" ht="11.25" customHeight="1"/>
    <row r="26" spans="1:5" ht="12.75" customHeight="1"/>
    <row r="28" spans="1:5" ht="14.25" customHeight="1"/>
    <row r="29" spans="1:5" ht="12.75" customHeight="1"/>
  </sheetData>
  <mergeCells count="2">
    <mergeCell ref="C3:E3"/>
    <mergeCell ref="A4:E4"/>
  </mergeCells>
  <pageMargins left="0.78740157480314965" right="0.31496062992125984" top="0.43307086614173229" bottom="0.43307086614173229" header="0.39370078740157483" footer="0.39370078740157483"/>
  <pageSetup paperSize="9" scale="85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selection activeCell="E5" sqref="E5"/>
    </sheetView>
  </sheetViews>
  <sheetFormatPr defaultRowHeight="14.4"/>
  <cols>
    <col min="1" max="1" width="59.109375" customWidth="1"/>
    <col min="2" max="2" width="26.33203125" customWidth="1"/>
    <col min="3" max="3" width="15.6640625" customWidth="1"/>
    <col min="4" max="4" width="16" customWidth="1"/>
    <col min="5" max="5" width="16.33203125" customWidth="1"/>
    <col min="7" max="7" width="9.5546875" bestFit="1" customWidth="1"/>
  </cols>
  <sheetData>
    <row r="1" spans="1:12" ht="87" customHeight="1">
      <c r="A1" s="41"/>
      <c r="C1" s="96"/>
      <c r="D1" s="96"/>
      <c r="E1" s="96"/>
    </row>
    <row r="2" spans="1:12">
      <c r="A2" s="40"/>
      <c r="B2" s="97"/>
      <c r="C2" s="97"/>
    </row>
    <row r="3" spans="1:12" ht="39.75" customHeight="1">
      <c r="A3" s="98" t="s">
        <v>234</v>
      </c>
      <c r="B3" s="98"/>
      <c r="C3" s="98"/>
      <c r="D3" s="98"/>
      <c r="E3" s="98"/>
    </row>
    <row r="4" spans="1:12" ht="15.6">
      <c r="A4" s="99"/>
      <c r="B4" s="99"/>
      <c r="C4" s="99"/>
      <c r="D4" s="39"/>
      <c r="E4" s="38" t="s">
        <v>232</v>
      </c>
    </row>
    <row r="5" spans="1:12" ht="53.25" customHeight="1">
      <c r="A5" s="27" t="s">
        <v>117</v>
      </c>
      <c r="B5" s="27" t="s">
        <v>116</v>
      </c>
      <c r="C5" s="42" t="s">
        <v>229</v>
      </c>
      <c r="D5" s="42" t="s">
        <v>230</v>
      </c>
      <c r="E5" s="42" t="s">
        <v>231</v>
      </c>
    </row>
    <row r="6" spans="1:12" ht="15.6">
      <c r="A6" s="37">
        <v>1</v>
      </c>
      <c r="B6" s="37">
        <v>2</v>
      </c>
      <c r="C6" s="37">
        <v>3</v>
      </c>
      <c r="D6" s="37">
        <v>4</v>
      </c>
      <c r="E6" s="37">
        <v>5</v>
      </c>
    </row>
    <row r="7" spans="1:12" ht="22.5" customHeight="1">
      <c r="A7" s="25" t="s">
        <v>115</v>
      </c>
      <c r="B7" s="24" t="s">
        <v>114</v>
      </c>
      <c r="C7" s="29">
        <f>C8+C11+C17+C20+C28+C31+C35+C39</f>
        <v>1438351.94</v>
      </c>
      <c r="D7" s="29">
        <f t="shared" ref="D7:E7" si="0">D8+D11+D17+D20+D28+D31+D35+D39</f>
        <v>1479385.92</v>
      </c>
      <c r="E7" s="29">
        <f t="shared" si="0"/>
        <v>1523777.76</v>
      </c>
    </row>
    <row r="8" spans="1:12" ht="21" customHeight="1">
      <c r="A8" s="25" t="s">
        <v>113</v>
      </c>
      <c r="B8" s="24" t="s">
        <v>112</v>
      </c>
      <c r="C8" s="29">
        <f t="shared" ref="C8:E9" si="1">C9</f>
        <v>224367</v>
      </c>
      <c r="D8" s="29">
        <f t="shared" si="1"/>
        <v>236320.5</v>
      </c>
      <c r="E8" s="29">
        <f t="shared" si="1"/>
        <v>248254.5</v>
      </c>
    </row>
    <row r="9" spans="1:12" ht="20.25" customHeight="1">
      <c r="A9" s="25" t="s">
        <v>111</v>
      </c>
      <c r="B9" s="24" t="s">
        <v>110</v>
      </c>
      <c r="C9" s="29">
        <f t="shared" si="1"/>
        <v>224367</v>
      </c>
      <c r="D9" s="29">
        <f t="shared" si="1"/>
        <v>236320.5</v>
      </c>
      <c r="E9" s="29">
        <f t="shared" si="1"/>
        <v>248254.5</v>
      </c>
    </row>
    <row r="10" spans="1:12" ht="78.75" customHeight="1">
      <c r="A10" s="28" t="s">
        <v>109</v>
      </c>
      <c r="B10" s="27" t="s">
        <v>108</v>
      </c>
      <c r="C10" s="26">
        <v>224367</v>
      </c>
      <c r="D10" s="26">
        <v>236320.5</v>
      </c>
      <c r="E10" s="26">
        <v>248254.5</v>
      </c>
    </row>
    <row r="11" spans="1:12" ht="49.5" customHeight="1">
      <c r="A11" s="25" t="s">
        <v>107</v>
      </c>
      <c r="B11" s="24" t="s">
        <v>106</v>
      </c>
      <c r="C11" s="29">
        <f>C12</f>
        <v>653025.9800000001</v>
      </c>
      <c r="D11" s="29">
        <f>D12</f>
        <v>674606.46</v>
      </c>
      <c r="E11" s="29">
        <f>E12</f>
        <v>701564.3</v>
      </c>
    </row>
    <row r="12" spans="1:12" ht="37.5" customHeight="1">
      <c r="A12" s="25" t="s">
        <v>105</v>
      </c>
      <c r="B12" s="24" t="s">
        <v>104</v>
      </c>
      <c r="C12" s="29">
        <f>C13+C14+C15+C16</f>
        <v>653025.9800000001</v>
      </c>
      <c r="D12" s="29">
        <f>D13+D14+D15+D16</f>
        <v>674606.46</v>
      </c>
      <c r="E12" s="29">
        <f>E13+E14+E15+E16</f>
        <v>701564.3</v>
      </c>
      <c r="G12" s="36"/>
    </row>
    <row r="13" spans="1:12" ht="80.25" customHeight="1">
      <c r="A13" s="28" t="s">
        <v>35</v>
      </c>
      <c r="B13" s="27" t="s">
        <v>142</v>
      </c>
      <c r="C13" s="26">
        <v>299846.15000000002</v>
      </c>
      <c r="D13" s="26">
        <v>310129.15999999997</v>
      </c>
      <c r="E13" s="26">
        <v>324811.99</v>
      </c>
      <c r="J13" s="89"/>
      <c r="K13" s="89"/>
      <c r="L13" s="89"/>
    </row>
    <row r="14" spans="1:12" ht="93.75" customHeight="1">
      <c r="A14" s="28" t="s">
        <v>29</v>
      </c>
      <c r="B14" s="27" t="s">
        <v>141</v>
      </c>
      <c r="C14" s="26">
        <v>1708.7</v>
      </c>
      <c r="D14" s="26">
        <v>1749.91</v>
      </c>
      <c r="E14" s="26">
        <v>1814.09</v>
      </c>
      <c r="J14" s="89"/>
      <c r="K14" s="89"/>
      <c r="L14" s="89"/>
    </row>
    <row r="15" spans="1:12" ht="85.5" customHeight="1">
      <c r="A15" s="28" t="s">
        <v>30</v>
      </c>
      <c r="B15" s="27" t="s">
        <v>140</v>
      </c>
      <c r="C15" s="26">
        <v>394430.08</v>
      </c>
      <c r="D15" s="26">
        <v>406905.66</v>
      </c>
      <c r="E15" s="26">
        <v>424804.77</v>
      </c>
      <c r="J15" s="89"/>
      <c r="K15" s="89"/>
      <c r="L15" s="89"/>
    </row>
    <row r="16" spans="1:12" ht="84" customHeight="1">
      <c r="A16" s="28" t="s">
        <v>31</v>
      </c>
      <c r="B16" s="27" t="s">
        <v>139</v>
      </c>
      <c r="C16" s="26">
        <v>-42958.95</v>
      </c>
      <c r="D16" s="26">
        <v>-44178.27</v>
      </c>
      <c r="E16" s="26">
        <v>-49866.55</v>
      </c>
      <c r="J16" s="89"/>
      <c r="K16" s="89"/>
      <c r="L16" s="89"/>
    </row>
    <row r="17" spans="1:12" ht="19.5" customHeight="1">
      <c r="A17" s="25" t="s">
        <v>103</v>
      </c>
      <c r="B17" s="24" t="s">
        <v>102</v>
      </c>
      <c r="C17" s="29">
        <f t="shared" ref="C17:E18" si="2">C18</f>
        <v>103000</v>
      </c>
      <c r="D17" s="29">
        <f t="shared" si="2"/>
        <v>110500</v>
      </c>
      <c r="E17" s="29">
        <f t="shared" si="2"/>
        <v>116000</v>
      </c>
    </row>
    <row r="18" spans="1:12" ht="19.5" customHeight="1">
      <c r="A18" s="25" t="s">
        <v>32</v>
      </c>
      <c r="B18" s="24" t="s">
        <v>101</v>
      </c>
      <c r="C18" s="29">
        <f t="shared" si="2"/>
        <v>103000</v>
      </c>
      <c r="D18" s="29">
        <f t="shared" si="2"/>
        <v>110500</v>
      </c>
      <c r="E18" s="29">
        <f t="shared" si="2"/>
        <v>116000</v>
      </c>
      <c r="K18" s="89"/>
      <c r="L18" s="89"/>
    </row>
    <row r="19" spans="1:12" ht="19.5" customHeight="1">
      <c r="A19" s="28" t="s">
        <v>32</v>
      </c>
      <c r="B19" s="27" t="s">
        <v>100</v>
      </c>
      <c r="C19" s="26">
        <v>103000</v>
      </c>
      <c r="D19" s="26">
        <v>110500</v>
      </c>
      <c r="E19" s="26">
        <v>116000</v>
      </c>
    </row>
    <row r="20" spans="1:12" ht="19.5" customHeight="1">
      <c r="A20" s="25" t="s">
        <v>99</v>
      </c>
      <c r="B20" s="24" t="s">
        <v>98</v>
      </c>
      <c r="C20" s="29">
        <f>C21+C23</f>
        <v>447015</v>
      </c>
      <c r="D20" s="29">
        <f>D21+D23</f>
        <v>447015</v>
      </c>
      <c r="E20" s="29">
        <f>E21+E23</f>
        <v>447015</v>
      </c>
    </row>
    <row r="21" spans="1:12" ht="19.5" customHeight="1">
      <c r="A21" s="25" t="s">
        <v>97</v>
      </c>
      <c r="B21" s="24" t="s">
        <v>96</v>
      </c>
      <c r="C21" s="29">
        <f>C22</f>
        <v>29016</v>
      </c>
      <c r="D21" s="29">
        <f>D22</f>
        <v>29016</v>
      </c>
      <c r="E21" s="29">
        <f>E22</f>
        <v>29016</v>
      </c>
    </row>
    <row r="22" spans="1:12" ht="51" customHeight="1">
      <c r="A22" s="28" t="s">
        <v>33</v>
      </c>
      <c r="B22" s="27" t="s">
        <v>95</v>
      </c>
      <c r="C22" s="26">
        <v>29016</v>
      </c>
      <c r="D22" s="26">
        <v>29016</v>
      </c>
      <c r="E22" s="26">
        <v>29016</v>
      </c>
    </row>
    <row r="23" spans="1:12" ht="19.5" customHeight="1">
      <c r="A23" s="25" t="s">
        <v>94</v>
      </c>
      <c r="B23" s="24" t="s">
        <v>93</v>
      </c>
      <c r="C23" s="29">
        <f>C24+C26</f>
        <v>417999</v>
      </c>
      <c r="D23" s="29">
        <f>D24+D26</f>
        <v>417999</v>
      </c>
      <c r="E23" s="29">
        <f>E24+E26</f>
        <v>417999</v>
      </c>
    </row>
    <row r="24" spans="1:12" ht="19.5" customHeight="1">
      <c r="A24" s="25" t="s">
        <v>92</v>
      </c>
      <c r="B24" s="35" t="s">
        <v>91</v>
      </c>
      <c r="C24" s="29">
        <f>C25</f>
        <v>90000</v>
      </c>
      <c r="D24" s="29">
        <f>D25</f>
        <v>90000</v>
      </c>
      <c r="E24" s="29">
        <f>E25</f>
        <v>90000</v>
      </c>
    </row>
    <row r="25" spans="1:12" ht="49.5" customHeight="1">
      <c r="A25" s="28" t="s">
        <v>90</v>
      </c>
      <c r="B25" s="27" t="s">
        <v>89</v>
      </c>
      <c r="C25" s="26">
        <v>90000</v>
      </c>
      <c r="D25" s="26">
        <v>90000</v>
      </c>
      <c r="E25" s="26">
        <v>90000</v>
      </c>
    </row>
    <row r="26" spans="1:12" ht="19.5" customHeight="1">
      <c r="A26" s="25" t="s">
        <v>88</v>
      </c>
      <c r="B26" s="35" t="s">
        <v>87</v>
      </c>
      <c r="C26" s="29">
        <f>C27</f>
        <v>327999</v>
      </c>
      <c r="D26" s="29">
        <f>D27</f>
        <v>327999</v>
      </c>
      <c r="E26" s="29">
        <f>E27</f>
        <v>327999</v>
      </c>
    </row>
    <row r="27" spans="1:12" ht="49.5" customHeight="1">
      <c r="A27" s="28" t="s">
        <v>36</v>
      </c>
      <c r="B27" s="27" t="s">
        <v>86</v>
      </c>
      <c r="C27" s="26">
        <v>327999</v>
      </c>
      <c r="D27" s="26">
        <v>327999</v>
      </c>
      <c r="E27" s="26">
        <v>327999</v>
      </c>
    </row>
    <row r="28" spans="1:12" ht="19.5" customHeight="1">
      <c r="A28" s="25" t="s">
        <v>85</v>
      </c>
      <c r="B28" s="24" t="s">
        <v>84</v>
      </c>
      <c r="C28" s="29">
        <f t="shared" ref="C28:E29" si="3">C29</f>
        <v>2000</v>
      </c>
      <c r="D28" s="29">
        <f t="shared" si="3"/>
        <v>2000</v>
      </c>
      <c r="E28" s="29">
        <f t="shared" si="3"/>
        <v>2000</v>
      </c>
    </row>
    <row r="29" spans="1:12" ht="53.25" customHeight="1">
      <c r="A29" s="25" t="s">
        <v>83</v>
      </c>
      <c r="B29" s="24" t="s">
        <v>82</v>
      </c>
      <c r="C29" s="29">
        <f t="shared" si="3"/>
        <v>2000</v>
      </c>
      <c r="D29" s="29">
        <f t="shared" si="3"/>
        <v>2000</v>
      </c>
      <c r="E29" s="29">
        <f t="shared" si="3"/>
        <v>2000</v>
      </c>
    </row>
    <row r="30" spans="1:12" ht="82.5" customHeight="1">
      <c r="A30" s="34" t="s">
        <v>34</v>
      </c>
      <c r="B30" s="27" t="s">
        <v>81</v>
      </c>
      <c r="C30" s="26">
        <v>2000</v>
      </c>
      <c r="D30" s="26">
        <v>2000</v>
      </c>
      <c r="E30" s="26">
        <v>2000</v>
      </c>
    </row>
    <row r="31" spans="1:12" ht="51" customHeight="1">
      <c r="A31" s="33" t="s">
        <v>80</v>
      </c>
      <c r="B31" s="32" t="s">
        <v>79</v>
      </c>
      <c r="C31" s="29">
        <f t="shared" ref="C31:E33" si="4">C32</f>
        <v>8943.9599999999991</v>
      </c>
      <c r="D31" s="29">
        <f t="shared" si="4"/>
        <v>8943.9599999999991</v>
      </c>
      <c r="E31" s="29">
        <f t="shared" si="4"/>
        <v>8943.9599999999991</v>
      </c>
    </row>
    <row r="32" spans="1:12" ht="93.75" customHeight="1">
      <c r="A32" s="31" t="s">
        <v>78</v>
      </c>
      <c r="B32" s="30" t="s">
        <v>77</v>
      </c>
      <c r="C32" s="26">
        <f t="shared" si="4"/>
        <v>8943.9599999999991</v>
      </c>
      <c r="D32" s="26">
        <f t="shared" si="4"/>
        <v>8943.9599999999991</v>
      </c>
      <c r="E32" s="26">
        <f t="shared" si="4"/>
        <v>8943.9599999999991</v>
      </c>
    </row>
    <row r="33" spans="1:5" ht="93" customHeight="1">
      <c r="A33" s="31" t="s">
        <v>76</v>
      </c>
      <c r="B33" s="30" t="s">
        <v>75</v>
      </c>
      <c r="C33" s="26">
        <f t="shared" si="4"/>
        <v>8943.9599999999991</v>
      </c>
      <c r="D33" s="26">
        <f t="shared" si="4"/>
        <v>8943.9599999999991</v>
      </c>
      <c r="E33" s="26">
        <f t="shared" si="4"/>
        <v>8943.9599999999991</v>
      </c>
    </row>
    <row r="34" spans="1:5" ht="82.5" customHeight="1">
      <c r="A34" s="53" t="s">
        <v>74</v>
      </c>
      <c r="B34" s="54" t="s">
        <v>73</v>
      </c>
      <c r="C34" s="55">
        <v>8943.9599999999991</v>
      </c>
      <c r="D34" s="55">
        <v>8943.9599999999991</v>
      </c>
      <c r="E34" s="55">
        <v>8943.9599999999991</v>
      </c>
    </row>
    <row r="35" spans="1:5" ht="35.25" hidden="1" customHeight="1">
      <c r="A35" s="57" t="s">
        <v>120</v>
      </c>
      <c r="B35" s="58" t="s">
        <v>126</v>
      </c>
      <c r="C35" s="29">
        <f>C36</f>
        <v>0</v>
      </c>
      <c r="D35" s="29">
        <f t="shared" ref="D35:E37" si="5">D36</f>
        <v>0</v>
      </c>
      <c r="E35" s="29">
        <f t="shared" si="5"/>
        <v>0</v>
      </c>
    </row>
    <row r="36" spans="1:5" ht="23.25" hidden="1" customHeight="1">
      <c r="A36" s="59" t="s">
        <v>121</v>
      </c>
      <c r="B36" s="60" t="s">
        <v>127</v>
      </c>
      <c r="C36" s="26">
        <f>C37</f>
        <v>0</v>
      </c>
      <c r="D36" s="26">
        <f t="shared" si="5"/>
        <v>0</v>
      </c>
      <c r="E36" s="26">
        <f t="shared" si="5"/>
        <v>0</v>
      </c>
    </row>
    <row r="37" spans="1:5" ht="20.25" hidden="1" customHeight="1">
      <c r="A37" s="59" t="s">
        <v>122</v>
      </c>
      <c r="B37" s="60" t="s">
        <v>128</v>
      </c>
      <c r="C37" s="26">
        <f>C38</f>
        <v>0</v>
      </c>
      <c r="D37" s="26">
        <f t="shared" si="5"/>
        <v>0</v>
      </c>
      <c r="E37" s="26">
        <f t="shared" si="5"/>
        <v>0</v>
      </c>
    </row>
    <row r="38" spans="1:5" ht="31.2" hidden="1">
      <c r="A38" s="59" t="s">
        <v>123</v>
      </c>
      <c r="B38" s="60" t="s">
        <v>129</v>
      </c>
      <c r="C38" s="26"/>
      <c r="D38" s="26">
        <f>C38</f>
        <v>0</v>
      </c>
      <c r="E38" s="26">
        <f>D38</f>
        <v>0</v>
      </c>
    </row>
    <row r="39" spans="1:5" ht="15.6" hidden="1">
      <c r="A39" s="61" t="s">
        <v>124</v>
      </c>
      <c r="B39" s="58" t="s">
        <v>130</v>
      </c>
      <c r="C39" s="29">
        <f>C41</f>
        <v>0</v>
      </c>
      <c r="D39" s="29">
        <f>D41</f>
        <v>0</v>
      </c>
      <c r="E39" s="29">
        <f>E41</f>
        <v>0</v>
      </c>
    </row>
    <row r="40" spans="1:5" ht="15.6" hidden="1">
      <c r="A40" s="59" t="s">
        <v>218</v>
      </c>
      <c r="B40" s="27" t="s">
        <v>219</v>
      </c>
      <c r="C40" s="29"/>
      <c r="D40" s="29"/>
      <c r="E40" s="29"/>
    </row>
    <row r="41" spans="1:5" ht="30" hidden="1" customHeight="1">
      <c r="A41" s="59" t="s">
        <v>220</v>
      </c>
      <c r="B41" s="27" t="s">
        <v>221</v>
      </c>
      <c r="C41" s="26">
        <f>C42</f>
        <v>0</v>
      </c>
      <c r="D41" s="26">
        <f t="shared" ref="D41:E41" si="6">D42</f>
        <v>0</v>
      </c>
      <c r="E41" s="26">
        <f t="shared" si="6"/>
        <v>0</v>
      </c>
    </row>
    <row r="42" spans="1:5" ht="36.75" hidden="1" customHeight="1">
      <c r="A42" s="59" t="s">
        <v>222</v>
      </c>
      <c r="B42" s="27" t="s">
        <v>223</v>
      </c>
      <c r="C42" s="56"/>
      <c r="D42" s="56">
        <v>0</v>
      </c>
      <c r="E42" s="56">
        <f>D42</f>
        <v>0</v>
      </c>
    </row>
    <row r="43" spans="1:5" ht="20.25" customHeight="1">
      <c r="A43" s="25" t="s">
        <v>72</v>
      </c>
      <c r="B43" s="24" t="s">
        <v>71</v>
      </c>
      <c r="C43" s="29">
        <f>C44</f>
        <v>4131458.54</v>
      </c>
      <c r="D43" s="29">
        <f>D44</f>
        <v>4111000</v>
      </c>
      <c r="E43" s="29">
        <f>E44</f>
        <v>4074834.15</v>
      </c>
    </row>
    <row r="44" spans="1:5" ht="49.5" customHeight="1">
      <c r="A44" s="25" t="s">
        <v>70</v>
      </c>
      <c r="B44" s="24" t="s">
        <v>69</v>
      </c>
      <c r="C44" s="29">
        <f>C45+C50+C48+C55+C59+C62</f>
        <v>4131458.54</v>
      </c>
      <c r="D44" s="29">
        <f t="shared" ref="D44:E44" si="7">D45+D50+D48+D55+D59+D62</f>
        <v>4111000</v>
      </c>
      <c r="E44" s="29">
        <f t="shared" si="7"/>
        <v>4074834.15</v>
      </c>
    </row>
    <row r="45" spans="1:5" ht="33.75" customHeight="1">
      <c r="A45" s="25" t="s">
        <v>131</v>
      </c>
      <c r="B45" s="24" t="s">
        <v>138</v>
      </c>
      <c r="C45" s="29">
        <f t="shared" ref="C45:E46" si="8">C46</f>
        <v>4026000</v>
      </c>
      <c r="D45" s="29">
        <f t="shared" si="8"/>
        <v>4002000</v>
      </c>
      <c r="E45" s="29">
        <f t="shared" si="8"/>
        <v>3962000</v>
      </c>
    </row>
    <row r="46" spans="1:5" ht="22.5" customHeight="1">
      <c r="A46" s="25" t="s">
        <v>68</v>
      </c>
      <c r="B46" s="24" t="s">
        <v>136</v>
      </c>
      <c r="C46" s="29">
        <f t="shared" si="8"/>
        <v>4026000</v>
      </c>
      <c r="D46" s="29">
        <f t="shared" si="8"/>
        <v>4002000</v>
      </c>
      <c r="E46" s="29">
        <f t="shared" si="8"/>
        <v>3962000</v>
      </c>
    </row>
    <row r="47" spans="1:5" ht="31.5" customHeight="1">
      <c r="A47" s="28" t="s">
        <v>37</v>
      </c>
      <c r="B47" s="27" t="s">
        <v>137</v>
      </c>
      <c r="C47" s="26">
        <v>4026000</v>
      </c>
      <c r="D47" s="26">
        <v>4002000</v>
      </c>
      <c r="E47" s="26">
        <v>3962000</v>
      </c>
    </row>
    <row r="48" spans="1:5" ht="31.5" hidden="1" customHeight="1">
      <c r="A48" s="25" t="s">
        <v>143</v>
      </c>
      <c r="B48" s="24" t="s">
        <v>144</v>
      </c>
      <c r="C48" s="29">
        <f>C49</f>
        <v>0</v>
      </c>
      <c r="D48" s="29">
        <f t="shared" ref="D48:E48" si="9">D49</f>
        <v>0</v>
      </c>
      <c r="E48" s="29">
        <f t="shared" si="9"/>
        <v>0</v>
      </c>
    </row>
    <row r="49" spans="1:5" ht="43.5" hidden="1" customHeight="1">
      <c r="A49" s="28" t="s">
        <v>201</v>
      </c>
      <c r="B49" s="27" t="s">
        <v>204</v>
      </c>
      <c r="C49" s="26">
        <v>0</v>
      </c>
      <c r="D49" s="26">
        <v>0</v>
      </c>
      <c r="E49" s="26">
        <v>0</v>
      </c>
    </row>
    <row r="50" spans="1:5" ht="39.75" customHeight="1">
      <c r="A50" s="25" t="s">
        <v>132</v>
      </c>
      <c r="B50" s="24" t="s">
        <v>135</v>
      </c>
      <c r="C50" s="29">
        <f>C51+C53</f>
        <v>105458.54</v>
      </c>
      <c r="D50" s="29">
        <f>D51+D53</f>
        <v>109000</v>
      </c>
      <c r="E50" s="29">
        <f>E51+E53</f>
        <v>112834.15</v>
      </c>
    </row>
    <row r="51" spans="1:5" ht="39.75" hidden="1" customHeight="1">
      <c r="A51" s="25" t="s">
        <v>67</v>
      </c>
      <c r="B51" s="24" t="s">
        <v>66</v>
      </c>
      <c r="C51" s="29">
        <f>C52</f>
        <v>0</v>
      </c>
      <c r="D51" s="29">
        <f>D52</f>
        <v>0</v>
      </c>
      <c r="E51" s="29">
        <f>E52</f>
        <v>0</v>
      </c>
    </row>
    <row r="52" spans="1:5" ht="49.5" hidden="1" customHeight="1">
      <c r="A52" s="28" t="s">
        <v>38</v>
      </c>
      <c r="B52" s="27" t="s">
        <v>65</v>
      </c>
      <c r="C52" s="26"/>
      <c r="D52" s="26"/>
      <c r="E52" s="26"/>
    </row>
    <row r="53" spans="1:5" ht="49.5" customHeight="1">
      <c r="A53" s="25" t="s">
        <v>64</v>
      </c>
      <c r="B53" s="24" t="s">
        <v>134</v>
      </c>
      <c r="C53" s="29">
        <f>C54</f>
        <v>105458.54</v>
      </c>
      <c r="D53" s="29">
        <f>D54</f>
        <v>109000</v>
      </c>
      <c r="E53" s="29">
        <f>E54</f>
        <v>112834.15</v>
      </c>
    </row>
    <row r="54" spans="1:5" ht="50.25" customHeight="1">
      <c r="A54" s="28" t="s">
        <v>39</v>
      </c>
      <c r="B54" s="27" t="s">
        <v>133</v>
      </c>
      <c r="C54" s="26">
        <v>105458.54</v>
      </c>
      <c r="D54" s="26">
        <v>109000</v>
      </c>
      <c r="E54" s="26">
        <v>112834.15</v>
      </c>
    </row>
    <row r="55" spans="1:5" ht="18" hidden="1" customHeight="1">
      <c r="A55" s="25" t="s">
        <v>143</v>
      </c>
      <c r="B55" s="24" t="s">
        <v>144</v>
      </c>
      <c r="C55" s="29">
        <f>C57</f>
        <v>0</v>
      </c>
      <c r="D55" s="29">
        <f>D57</f>
        <v>0</v>
      </c>
      <c r="E55" s="29">
        <f>E57</f>
        <v>0</v>
      </c>
    </row>
    <row r="56" spans="1:5" ht="18" hidden="1" customHeight="1">
      <c r="A56" s="28" t="s">
        <v>224</v>
      </c>
      <c r="B56" s="27" t="s">
        <v>225</v>
      </c>
      <c r="C56" s="29"/>
      <c r="D56" s="29"/>
      <c r="E56" s="29"/>
    </row>
    <row r="57" spans="1:5" ht="33" hidden="1" customHeight="1">
      <c r="A57" s="28" t="s">
        <v>181</v>
      </c>
      <c r="B57" s="27" t="s">
        <v>226</v>
      </c>
      <c r="C57" s="26">
        <f>C58</f>
        <v>0</v>
      </c>
      <c r="D57" s="26">
        <f t="shared" ref="D57:E57" si="10">D58</f>
        <v>0</v>
      </c>
      <c r="E57" s="26">
        <f t="shared" si="10"/>
        <v>0</v>
      </c>
    </row>
    <row r="58" spans="1:5" ht="31.5" hidden="1" customHeight="1">
      <c r="A58" s="28" t="s">
        <v>227</v>
      </c>
      <c r="B58" s="27" t="s">
        <v>226</v>
      </c>
      <c r="C58" s="26"/>
      <c r="D58" s="26">
        <v>0</v>
      </c>
      <c r="E58" s="26">
        <v>0</v>
      </c>
    </row>
    <row r="59" spans="1:5" ht="31.5" hidden="1" customHeight="1">
      <c r="A59" s="25" t="s">
        <v>207</v>
      </c>
      <c r="B59" s="24" t="s">
        <v>208</v>
      </c>
      <c r="C59" s="29">
        <f>C60</f>
        <v>0</v>
      </c>
      <c r="D59" s="29">
        <f t="shared" ref="D59:E60" si="11">D60</f>
        <v>0</v>
      </c>
      <c r="E59" s="29">
        <f t="shared" si="11"/>
        <v>0</v>
      </c>
    </row>
    <row r="60" spans="1:5" ht="31.5" hidden="1" customHeight="1">
      <c r="A60" s="28" t="s">
        <v>202</v>
      </c>
      <c r="B60" s="27" t="s">
        <v>209</v>
      </c>
      <c r="C60" s="26">
        <f>C61</f>
        <v>0</v>
      </c>
      <c r="D60" s="26">
        <f t="shared" si="11"/>
        <v>0</v>
      </c>
      <c r="E60" s="26">
        <f t="shared" si="11"/>
        <v>0</v>
      </c>
    </row>
    <row r="61" spans="1:5" ht="31.5" hidden="1" customHeight="1">
      <c r="A61" s="28" t="s">
        <v>210</v>
      </c>
      <c r="B61" s="27" t="s">
        <v>211</v>
      </c>
      <c r="C61" s="26"/>
      <c r="D61" s="26">
        <v>0</v>
      </c>
      <c r="E61" s="26">
        <v>0</v>
      </c>
    </row>
    <row r="62" spans="1:5" ht="31.5" hidden="1" customHeight="1">
      <c r="A62" s="25" t="s">
        <v>212</v>
      </c>
      <c r="B62" s="24" t="s">
        <v>213</v>
      </c>
      <c r="C62" s="29">
        <f>C63</f>
        <v>0</v>
      </c>
      <c r="D62" s="29">
        <f t="shared" ref="D62:E62" si="12">D63</f>
        <v>0</v>
      </c>
      <c r="E62" s="29">
        <f t="shared" si="12"/>
        <v>0</v>
      </c>
    </row>
    <row r="63" spans="1:5" ht="31.5" hidden="1" customHeight="1">
      <c r="A63" s="28" t="s">
        <v>214</v>
      </c>
      <c r="B63" s="27" t="s">
        <v>215</v>
      </c>
      <c r="C63" s="26">
        <f>C64</f>
        <v>0</v>
      </c>
      <c r="D63" s="26">
        <f>D64</f>
        <v>0</v>
      </c>
      <c r="E63" s="26">
        <f>E64</f>
        <v>0</v>
      </c>
    </row>
    <row r="64" spans="1:5" ht="31.5" hidden="1" customHeight="1">
      <c r="A64" s="28" t="s">
        <v>216</v>
      </c>
      <c r="B64" s="27" t="s">
        <v>217</v>
      </c>
      <c r="C64" s="26"/>
      <c r="D64" s="26">
        <v>0</v>
      </c>
      <c r="E64" s="26">
        <v>0</v>
      </c>
    </row>
    <row r="65" spans="1:5" ht="16.5" customHeight="1">
      <c r="A65" s="25" t="s">
        <v>63</v>
      </c>
      <c r="B65" s="24" t="s">
        <v>42</v>
      </c>
      <c r="C65" s="23">
        <f>C43+C7</f>
        <v>5569810.4800000004</v>
      </c>
      <c r="D65" s="23">
        <f>D43+D7</f>
        <v>5590385.9199999999</v>
      </c>
      <c r="E65" s="23">
        <f>E43+E7</f>
        <v>5598611.9100000001</v>
      </c>
    </row>
    <row r="66" spans="1:5">
      <c r="C66" s="39"/>
    </row>
    <row r="67" spans="1:5">
      <c r="C67" s="39"/>
    </row>
    <row r="68" spans="1:5">
      <c r="C68" s="39"/>
    </row>
    <row r="69" spans="1:5">
      <c r="C69" s="39"/>
    </row>
    <row r="70" spans="1:5">
      <c r="C70" s="39"/>
    </row>
    <row r="71" spans="1:5">
      <c r="C71" s="39"/>
    </row>
    <row r="72" spans="1:5">
      <c r="C72" s="39"/>
    </row>
    <row r="73" spans="1:5">
      <c r="C73" s="39"/>
    </row>
    <row r="74" spans="1:5">
      <c r="C74" s="39"/>
    </row>
  </sheetData>
  <mergeCells count="4">
    <mergeCell ref="C1:E1"/>
    <mergeCell ref="B2:C2"/>
    <mergeCell ref="A3:E3"/>
    <mergeCell ref="A4:C4"/>
  </mergeCells>
  <pageMargins left="0.51181102362204722" right="0.51181102362204722" top="0.55118110236220474" bottom="0.55118110236220474" header="0.31496062992125984" footer="0.31496062992125984"/>
  <pageSetup paperSize="9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>
      <selection activeCell="E42" sqref="E42"/>
    </sheetView>
  </sheetViews>
  <sheetFormatPr defaultColWidth="9.109375" defaultRowHeight="13.2"/>
  <cols>
    <col min="1" max="1" width="1.44140625" style="22" customWidth="1"/>
    <col min="2" max="2" width="45.44140625" style="22" customWidth="1"/>
    <col min="3" max="3" width="7" style="22" customWidth="1"/>
    <col min="4" max="4" width="6.33203125" style="22" customWidth="1"/>
    <col min="5" max="5" width="13.88671875" style="22" customWidth="1"/>
    <col min="6" max="7" width="11.88671875" style="22" customWidth="1"/>
    <col min="8" max="8" width="12" style="22" customWidth="1"/>
    <col min="9" max="235" width="9.109375" style="22" customWidth="1"/>
    <col min="236" max="16384" width="9.109375" style="22"/>
  </cols>
  <sheetData>
    <row r="1" spans="1:8" ht="78" customHeight="1">
      <c r="A1" s="12"/>
      <c r="B1" s="12"/>
      <c r="C1" s="13"/>
      <c r="D1" s="13"/>
      <c r="E1" s="102"/>
      <c r="F1" s="103"/>
      <c r="G1" s="103"/>
      <c r="H1" s="14"/>
    </row>
    <row r="2" spans="1:8" ht="18" customHeight="1">
      <c r="A2" s="12"/>
      <c r="B2" s="12"/>
      <c r="C2" s="13"/>
      <c r="D2" s="13"/>
      <c r="E2" s="51"/>
      <c r="F2" s="20"/>
      <c r="G2" s="20"/>
      <c r="H2" s="14"/>
    </row>
    <row r="3" spans="1:8" ht="18" customHeight="1">
      <c r="A3" s="12"/>
      <c r="B3" s="12"/>
      <c r="C3" s="13"/>
      <c r="D3" s="13"/>
      <c r="E3" s="51"/>
      <c r="F3" s="20"/>
      <c r="G3" s="20"/>
      <c r="H3" s="14"/>
    </row>
    <row r="4" spans="1:8" ht="51" customHeight="1">
      <c r="A4" s="104" t="s">
        <v>235</v>
      </c>
      <c r="B4" s="104"/>
      <c r="C4" s="104"/>
      <c r="D4" s="104"/>
      <c r="E4" s="104"/>
      <c r="F4" s="104"/>
      <c r="G4" s="104"/>
      <c r="H4" s="15"/>
    </row>
    <row r="5" spans="1:8" ht="21.75" customHeight="1">
      <c r="A5" s="48"/>
      <c r="B5" s="48"/>
      <c r="C5" s="48"/>
      <c r="D5" s="48"/>
      <c r="E5" s="49"/>
      <c r="F5" s="49"/>
      <c r="G5" s="50" t="s">
        <v>232</v>
      </c>
      <c r="H5" s="14"/>
    </row>
    <row r="6" spans="1:8" ht="37.5" customHeight="1">
      <c r="A6" s="5"/>
      <c r="B6" s="86" t="s">
        <v>26</v>
      </c>
      <c r="C6" s="85" t="s">
        <v>25</v>
      </c>
      <c r="D6" s="85" t="s">
        <v>24</v>
      </c>
      <c r="E6" s="87" t="s">
        <v>236</v>
      </c>
      <c r="F6" s="87" t="s">
        <v>237</v>
      </c>
      <c r="G6" s="87" t="s">
        <v>238</v>
      </c>
      <c r="H6" s="5"/>
    </row>
    <row r="7" spans="1:8" ht="12.75" customHeight="1">
      <c r="A7" s="6"/>
      <c r="B7" s="8" t="s">
        <v>3</v>
      </c>
      <c r="C7" s="9">
        <v>1</v>
      </c>
      <c r="D7" s="9">
        <v>0</v>
      </c>
      <c r="E7" s="10">
        <v>2674482.66</v>
      </c>
      <c r="F7" s="10">
        <v>2557901.5099999998</v>
      </c>
      <c r="G7" s="10">
        <v>2398081.27</v>
      </c>
      <c r="H7" s="7" t="s">
        <v>0</v>
      </c>
    </row>
    <row r="8" spans="1:8" ht="29.25" customHeight="1">
      <c r="A8" s="6"/>
      <c r="B8" s="8" t="s">
        <v>18</v>
      </c>
      <c r="C8" s="9">
        <v>1</v>
      </c>
      <c r="D8" s="9">
        <v>2</v>
      </c>
      <c r="E8" s="10">
        <v>659682</v>
      </c>
      <c r="F8" s="10">
        <v>659682</v>
      </c>
      <c r="G8" s="10">
        <v>659682</v>
      </c>
      <c r="H8" s="7" t="s">
        <v>0</v>
      </c>
    </row>
    <row r="9" spans="1:8" ht="55.5" customHeight="1">
      <c r="A9" s="6"/>
      <c r="B9" s="8" t="s">
        <v>17</v>
      </c>
      <c r="C9" s="9">
        <v>1</v>
      </c>
      <c r="D9" s="9">
        <v>4</v>
      </c>
      <c r="E9" s="10">
        <v>1866050.86</v>
      </c>
      <c r="F9" s="10">
        <v>1749469.71</v>
      </c>
      <c r="G9" s="10">
        <v>1589649.47</v>
      </c>
      <c r="H9" s="7" t="s">
        <v>0</v>
      </c>
    </row>
    <row r="10" spans="1:8" ht="40.5" customHeight="1">
      <c r="A10" s="6"/>
      <c r="B10" s="8" t="s">
        <v>2</v>
      </c>
      <c r="C10" s="9">
        <v>1</v>
      </c>
      <c r="D10" s="9">
        <v>6</v>
      </c>
      <c r="E10" s="10">
        <v>46846.3</v>
      </c>
      <c r="F10" s="10">
        <v>46846.3</v>
      </c>
      <c r="G10" s="10">
        <v>46846.3</v>
      </c>
      <c r="H10" s="7" t="s">
        <v>0</v>
      </c>
    </row>
    <row r="11" spans="1:8" ht="14.25" customHeight="1">
      <c r="A11" s="6"/>
      <c r="B11" s="8" t="s">
        <v>23</v>
      </c>
      <c r="C11" s="9">
        <v>1</v>
      </c>
      <c r="D11" s="9">
        <v>11</v>
      </c>
      <c r="E11" s="10">
        <v>10000</v>
      </c>
      <c r="F11" s="10">
        <v>10000</v>
      </c>
      <c r="G11" s="10">
        <v>10000</v>
      </c>
      <c r="H11" s="7"/>
    </row>
    <row r="12" spans="1:8" ht="12.75" customHeight="1">
      <c r="A12" s="6"/>
      <c r="B12" s="8" t="s">
        <v>16</v>
      </c>
      <c r="C12" s="9">
        <v>1</v>
      </c>
      <c r="D12" s="9">
        <v>13</v>
      </c>
      <c r="E12" s="10">
        <v>91903.5</v>
      </c>
      <c r="F12" s="10">
        <v>91903.5</v>
      </c>
      <c r="G12" s="10">
        <v>91903.5</v>
      </c>
      <c r="H12" s="7" t="s">
        <v>0</v>
      </c>
    </row>
    <row r="13" spans="1:8" ht="15.75" customHeight="1">
      <c r="A13" s="6"/>
      <c r="B13" s="8" t="s">
        <v>22</v>
      </c>
      <c r="C13" s="9">
        <v>2</v>
      </c>
      <c r="D13" s="9">
        <v>0</v>
      </c>
      <c r="E13" s="10">
        <v>105458.54</v>
      </c>
      <c r="F13" s="10">
        <v>109000</v>
      </c>
      <c r="G13" s="10">
        <v>112834.15</v>
      </c>
      <c r="H13" s="7" t="s">
        <v>0</v>
      </c>
    </row>
    <row r="14" spans="1:8" ht="12.75" customHeight="1">
      <c r="A14" s="6"/>
      <c r="B14" s="8" t="s">
        <v>21</v>
      </c>
      <c r="C14" s="9">
        <v>2</v>
      </c>
      <c r="D14" s="9">
        <v>3</v>
      </c>
      <c r="E14" s="10">
        <v>105458.54</v>
      </c>
      <c r="F14" s="10">
        <v>109000</v>
      </c>
      <c r="G14" s="10">
        <v>112834.15</v>
      </c>
      <c r="H14" s="7" t="s">
        <v>0</v>
      </c>
    </row>
    <row r="15" spans="1:8" s="90" customFormat="1" ht="28.2" customHeight="1">
      <c r="A15" s="6"/>
      <c r="B15" s="8" t="s">
        <v>15</v>
      </c>
      <c r="C15" s="9">
        <v>3</v>
      </c>
      <c r="D15" s="9">
        <v>0</v>
      </c>
      <c r="E15" s="10">
        <v>856000</v>
      </c>
      <c r="F15" s="10">
        <v>831000</v>
      </c>
      <c r="G15" s="10">
        <v>831000</v>
      </c>
      <c r="H15" s="7"/>
    </row>
    <row r="16" spans="1:8" ht="27.75" hidden="1" customHeight="1">
      <c r="A16" s="6"/>
      <c r="B16" s="8" t="s">
        <v>14</v>
      </c>
      <c r="C16" s="9">
        <v>3</v>
      </c>
      <c r="D16" s="9">
        <v>9</v>
      </c>
      <c r="E16" s="10">
        <v>0</v>
      </c>
      <c r="F16" s="10">
        <v>0</v>
      </c>
      <c r="G16" s="10">
        <v>0</v>
      </c>
      <c r="H16" s="7" t="s">
        <v>0</v>
      </c>
    </row>
    <row r="17" spans="1:8" ht="42" hidden="1" customHeight="1">
      <c r="A17" s="6"/>
      <c r="B17" s="8" t="s">
        <v>14</v>
      </c>
      <c r="C17" s="9">
        <v>3</v>
      </c>
      <c r="D17" s="9">
        <v>9</v>
      </c>
      <c r="E17" s="10" t="e">
        <f>#REF!</f>
        <v>#REF!</v>
      </c>
      <c r="F17" s="10" t="e">
        <f>#REF!</f>
        <v>#REF!</v>
      </c>
      <c r="G17" s="10" t="e">
        <f>#REF!</f>
        <v>#REF!</v>
      </c>
      <c r="H17" s="7" t="s">
        <v>0</v>
      </c>
    </row>
    <row r="18" spans="1:8" ht="18" customHeight="1">
      <c r="A18" s="6"/>
      <c r="B18" s="8" t="s">
        <v>27</v>
      </c>
      <c r="C18" s="9">
        <v>3</v>
      </c>
      <c r="D18" s="9">
        <v>10</v>
      </c>
      <c r="E18" s="10">
        <v>856000</v>
      </c>
      <c r="F18" s="10">
        <v>831000</v>
      </c>
      <c r="G18" s="10">
        <v>831000</v>
      </c>
      <c r="H18" s="7"/>
    </row>
    <row r="19" spans="1:8" ht="29.25" hidden="1" customHeight="1">
      <c r="A19" s="6"/>
      <c r="B19" s="8" t="s">
        <v>13</v>
      </c>
      <c r="C19" s="9">
        <v>3</v>
      </c>
      <c r="D19" s="9">
        <v>14</v>
      </c>
      <c r="E19" s="10" t="e">
        <f>#REF!</f>
        <v>#REF!</v>
      </c>
      <c r="F19" s="10" t="e">
        <f>#REF!</f>
        <v>#REF!</v>
      </c>
      <c r="G19" s="10" t="e">
        <f>#REF!</f>
        <v>#REF!</v>
      </c>
      <c r="H19" s="7" t="s">
        <v>0</v>
      </c>
    </row>
    <row r="20" spans="1:8" ht="12.75" customHeight="1">
      <c r="A20" s="6"/>
      <c r="B20" s="8" t="s">
        <v>12</v>
      </c>
      <c r="C20" s="9">
        <v>4</v>
      </c>
      <c r="D20" s="9">
        <v>0</v>
      </c>
      <c r="E20" s="10">
        <v>654087.98</v>
      </c>
      <c r="F20" s="10">
        <v>675668.46</v>
      </c>
      <c r="G20" s="10">
        <v>702626.3</v>
      </c>
      <c r="H20" s="7" t="s">
        <v>0</v>
      </c>
    </row>
    <row r="21" spans="1:8" ht="12.75" customHeight="1">
      <c r="A21" s="6"/>
      <c r="B21" s="8" t="s">
        <v>11</v>
      </c>
      <c r="C21" s="9">
        <v>4</v>
      </c>
      <c r="D21" s="9">
        <v>9</v>
      </c>
      <c r="E21" s="10">
        <v>653025.98</v>
      </c>
      <c r="F21" s="10">
        <v>674606.46</v>
      </c>
      <c r="G21" s="10">
        <v>701564.3</v>
      </c>
      <c r="H21" s="7" t="s">
        <v>0</v>
      </c>
    </row>
    <row r="22" spans="1:8" ht="17.25" customHeight="1">
      <c r="A22" s="6"/>
      <c r="B22" s="8" t="s">
        <v>10</v>
      </c>
      <c r="C22" s="9">
        <v>4</v>
      </c>
      <c r="D22" s="9">
        <v>12</v>
      </c>
      <c r="E22" s="10">
        <v>1062</v>
      </c>
      <c r="F22" s="10">
        <v>1062</v>
      </c>
      <c r="G22" s="10">
        <v>1062</v>
      </c>
      <c r="H22" s="7" t="s">
        <v>0</v>
      </c>
    </row>
    <row r="23" spans="1:8" ht="13.5" customHeight="1">
      <c r="A23" s="6"/>
      <c r="B23" s="8" t="s">
        <v>9</v>
      </c>
      <c r="C23" s="9">
        <v>5</v>
      </c>
      <c r="D23" s="9">
        <v>0</v>
      </c>
      <c r="E23" s="10">
        <v>317000</v>
      </c>
      <c r="F23" s="10">
        <v>317000</v>
      </c>
      <c r="G23" s="10">
        <v>317000</v>
      </c>
      <c r="H23" s="7" t="s">
        <v>0</v>
      </c>
    </row>
    <row r="24" spans="1:8" ht="12.75" hidden="1" customHeight="1">
      <c r="A24" s="6"/>
      <c r="B24" s="8" t="s">
        <v>8</v>
      </c>
      <c r="C24" s="9">
        <v>5</v>
      </c>
      <c r="D24" s="9">
        <v>2</v>
      </c>
      <c r="E24" s="10" t="e">
        <f>#REF!</f>
        <v>#REF!</v>
      </c>
      <c r="F24" s="10" t="e">
        <f>#REF!</f>
        <v>#REF!</v>
      </c>
      <c r="G24" s="10" t="e">
        <f>#REF!</f>
        <v>#REF!</v>
      </c>
      <c r="H24" s="7" t="s">
        <v>0</v>
      </c>
    </row>
    <row r="25" spans="1:8" ht="17.25" customHeight="1">
      <c r="A25" s="6"/>
      <c r="B25" s="8" t="s">
        <v>28</v>
      </c>
      <c r="C25" s="9">
        <v>5</v>
      </c>
      <c r="D25" s="9">
        <v>3</v>
      </c>
      <c r="E25" s="10">
        <v>317000</v>
      </c>
      <c r="F25" s="10">
        <v>317000</v>
      </c>
      <c r="G25" s="10">
        <v>317000</v>
      </c>
      <c r="H25" s="7" t="s">
        <v>0</v>
      </c>
    </row>
    <row r="26" spans="1:8" ht="15.75" customHeight="1">
      <c r="A26" s="6"/>
      <c r="B26" s="8" t="s">
        <v>20</v>
      </c>
      <c r="C26" s="9">
        <v>8</v>
      </c>
      <c r="D26" s="9">
        <v>0</v>
      </c>
      <c r="E26" s="10">
        <v>942781.3</v>
      </c>
      <c r="F26" s="10">
        <v>942781.3</v>
      </c>
      <c r="G26" s="10">
        <v>942781.3</v>
      </c>
      <c r="H26" s="7" t="s">
        <v>0</v>
      </c>
    </row>
    <row r="27" spans="1:8" ht="18" customHeight="1">
      <c r="A27" s="6"/>
      <c r="B27" s="8" t="s">
        <v>19</v>
      </c>
      <c r="C27" s="9">
        <v>8</v>
      </c>
      <c r="D27" s="9">
        <v>1</v>
      </c>
      <c r="E27" s="10">
        <v>942781.3</v>
      </c>
      <c r="F27" s="10">
        <v>942781.3</v>
      </c>
      <c r="G27" s="10">
        <v>942781.3</v>
      </c>
      <c r="H27" s="7" t="s">
        <v>0</v>
      </c>
    </row>
    <row r="28" spans="1:8" ht="16.5" hidden="1" customHeight="1">
      <c r="A28" s="6"/>
      <c r="B28" s="8" t="s">
        <v>7</v>
      </c>
      <c r="C28" s="9">
        <v>10</v>
      </c>
      <c r="D28" s="9">
        <v>0</v>
      </c>
      <c r="E28" s="10" t="e">
        <f>#REF!</f>
        <v>#REF!</v>
      </c>
      <c r="F28" s="10" t="e">
        <f>#REF!</f>
        <v>#REF!</v>
      </c>
      <c r="G28" s="10" t="e">
        <f>#REF!</f>
        <v>#REF!</v>
      </c>
      <c r="H28" s="7" t="s">
        <v>0</v>
      </c>
    </row>
    <row r="29" spans="1:8" s="52" customFormat="1" ht="17.25" hidden="1" customHeight="1">
      <c r="A29" s="6"/>
      <c r="B29" s="8" t="s">
        <v>119</v>
      </c>
      <c r="C29" s="9">
        <v>10</v>
      </c>
      <c r="D29" s="9">
        <v>1</v>
      </c>
      <c r="E29" s="10" t="e">
        <f>#REF!</f>
        <v>#REF!</v>
      </c>
      <c r="F29" s="10" t="e">
        <f>#REF!</f>
        <v>#REF!</v>
      </c>
      <c r="G29" s="10" t="e">
        <f>#REF!</f>
        <v>#REF!</v>
      </c>
      <c r="H29" s="7"/>
    </row>
    <row r="30" spans="1:8" ht="15.75" hidden="1" customHeight="1">
      <c r="A30" s="6"/>
      <c r="B30" s="8" t="s">
        <v>6</v>
      </c>
      <c r="C30" s="9">
        <v>10</v>
      </c>
      <c r="D30" s="9">
        <v>3</v>
      </c>
      <c r="E30" s="10" t="e">
        <f>#REF!</f>
        <v>#REF!</v>
      </c>
      <c r="F30" s="10" t="e">
        <f>#REF!</f>
        <v>#REF!</v>
      </c>
      <c r="G30" s="10" t="e">
        <f>#REF!</f>
        <v>#REF!</v>
      </c>
      <c r="H30" s="7" t="s">
        <v>0</v>
      </c>
    </row>
    <row r="31" spans="1:8" ht="12.75" customHeight="1">
      <c r="A31" s="6"/>
      <c r="B31" s="8" t="s">
        <v>5</v>
      </c>
      <c r="C31" s="9">
        <v>11</v>
      </c>
      <c r="D31" s="9">
        <v>0</v>
      </c>
      <c r="E31" s="10">
        <v>20000</v>
      </c>
      <c r="F31" s="10">
        <v>20000</v>
      </c>
      <c r="G31" s="10">
        <v>20000</v>
      </c>
      <c r="H31" s="7" t="s">
        <v>0</v>
      </c>
    </row>
    <row r="32" spans="1:8" ht="12.75" customHeight="1">
      <c r="A32" s="6"/>
      <c r="B32" s="8" t="s">
        <v>4</v>
      </c>
      <c r="C32" s="9">
        <v>11</v>
      </c>
      <c r="D32" s="9">
        <v>1</v>
      </c>
      <c r="E32" s="10">
        <v>20000</v>
      </c>
      <c r="F32" s="10">
        <v>20000</v>
      </c>
      <c r="G32" s="10">
        <v>20000</v>
      </c>
      <c r="H32" s="7" t="s">
        <v>0</v>
      </c>
    </row>
    <row r="33" spans="1:10" s="88" customFormat="1" ht="12.75" customHeight="1">
      <c r="A33" s="6"/>
      <c r="B33" s="8" t="s">
        <v>206</v>
      </c>
      <c r="C33" s="9">
        <v>99</v>
      </c>
      <c r="D33" s="9">
        <v>0</v>
      </c>
      <c r="E33" s="10">
        <v>0</v>
      </c>
      <c r="F33" s="10">
        <v>137034.65</v>
      </c>
      <c r="G33" s="10">
        <v>274288.89</v>
      </c>
      <c r="H33" s="7"/>
    </row>
    <row r="34" spans="1:10" ht="18.75" customHeight="1">
      <c r="A34" s="12"/>
      <c r="B34" s="100" t="s">
        <v>1</v>
      </c>
      <c r="C34" s="101"/>
      <c r="D34" s="101"/>
      <c r="E34" s="11">
        <v>5569810.4800000004</v>
      </c>
      <c r="F34" s="11">
        <v>5590385.9199999999</v>
      </c>
      <c r="G34" s="11">
        <v>5598611.9100000001</v>
      </c>
      <c r="H34" s="2" t="s">
        <v>0</v>
      </c>
    </row>
    <row r="35" spans="1:10" ht="11.25" customHeight="1">
      <c r="A35" s="12"/>
      <c r="B35" s="4"/>
      <c r="C35" s="4"/>
      <c r="D35" s="4"/>
      <c r="E35" s="3"/>
      <c r="F35" s="3"/>
      <c r="G35" s="3"/>
      <c r="H35" s="2" t="s">
        <v>0</v>
      </c>
    </row>
    <row r="38" spans="1:10">
      <c r="E38" s="17"/>
      <c r="F38" s="17"/>
      <c r="G38" s="17"/>
    </row>
    <row r="40" spans="1:10">
      <c r="E40" s="16"/>
      <c r="F40" s="16"/>
      <c r="G40" s="16"/>
      <c r="I40" s="18"/>
      <c r="J40" s="19"/>
    </row>
    <row r="41" spans="1:10">
      <c r="I41" s="18"/>
      <c r="J41" s="19"/>
    </row>
    <row r="42" spans="1:10">
      <c r="I42" s="18"/>
      <c r="J42" s="19"/>
    </row>
    <row r="43" spans="1:10">
      <c r="I43" s="18"/>
      <c r="J43" s="19"/>
    </row>
    <row r="44" spans="1:10">
      <c r="I44" s="18"/>
      <c r="J44" s="19"/>
    </row>
  </sheetData>
  <mergeCells count="3">
    <mergeCell ref="B34:D34"/>
    <mergeCell ref="E1:G1"/>
    <mergeCell ref="A4:G4"/>
  </mergeCells>
  <pageMargins left="0.78740157480314965" right="0.39370078740157483" top="0.59055118110236227" bottom="0.78740157480314965" header="0.51181102362204722" footer="0.51181102362204722"/>
  <pageSetup paperSize="9" scale="8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ПереченьГАД</vt:lpstr>
      <vt:lpstr>Источники</vt:lpstr>
      <vt:lpstr>Доходы</vt:lpstr>
      <vt:lpstr>РзПз</vt:lpstr>
      <vt:lpstr>__bookmark_5</vt:lpstr>
      <vt:lpstr>Доходы!Заголовки_для_печати</vt:lpstr>
      <vt:lpstr>ПереченьГАД!Область_печати</vt:lpstr>
      <vt:lpstr>РзПз!Область_печати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Nehaev</dc:creator>
  <cp:lastModifiedBy>1</cp:lastModifiedBy>
  <cp:lastPrinted>2021-11-11T10:44:31Z</cp:lastPrinted>
  <dcterms:created xsi:type="dcterms:W3CDTF">2017-12-21T04:50:24Z</dcterms:created>
  <dcterms:modified xsi:type="dcterms:W3CDTF">2021-11-11T10:45:10Z</dcterms:modified>
</cp:coreProperties>
</file>